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8992\Desktop\"/>
    </mc:Choice>
  </mc:AlternateContent>
  <xr:revisionPtr revIDLastSave="0" documentId="13_ncr:1_{99676BD0-28D7-4B5B-86F7-612C41A28EE5}" xr6:coauthVersionLast="47" xr6:coauthVersionMax="47" xr10:uidLastSave="{00000000-0000-0000-0000-000000000000}"/>
  <bookViews>
    <workbookView xWindow="-120" yWindow="-120" windowWidth="29040" windowHeight="15720" firstSheet="3" activeTab="11" xr2:uid="{468FDEDA-B756-4F67-94F7-A660927DA845}"/>
  </bookViews>
  <sheets>
    <sheet name="April-2023" sheetId="1" r:id="rId1"/>
    <sheet name="May-2023" sheetId="4" r:id="rId2"/>
    <sheet name="June-2023" sheetId="5" r:id="rId3"/>
    <sheet name="July-2023" sheetId="8" r:id="rId4"/>
    <sheet name="Aug-2023" sheetId="9" r:id="rId5"/>
    <sheet name="Sep-2023" sheetId="11" r:id="rId6"/>
    <sheet name="Oct-2023" sheetId="13" r:id="rId7"/>
    <sheet name="Nov-2023" sheetId="15" r:id="rId8"/>
    <sheet name="Dec-2023" sheetId="18" r:id="rId9"/>
    <sheet name="Jan-2024" sheetId="19" r:id="rId10"/>
    <sheet name="Feb-2024" sheetId="21" r:id="rId11"/>
    <sheet name="Mar-2024" sheetId="2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k">#REF!</definedName>
    <definedName name="\n">#REF!</definedName>
    <definedName name="\o">#REF!</definedName>
    <definedName name="\p">#REF!</definedName>
    <definedName name="\s">#REF!</definedName>
    <definedName name="_">#REF!</definedName>
    <definedName name="_.._D__D__D__D_">#REF!</definedName>
    <definedName name="________________XL__ENTER_UNIT">#REF!</definedName>
    <definedName name="_______________XL__ENTER_UNIT">#REF!</definedName>
    <definedName name="______________XL__ENTER_UNIT">#REF!</definedName>
    <definedName name="_____________XL__ENTER_UNIT">#REF!</definedName>
    <definedName name="____________XL__ENTER_UNIT">#REF!</definedName>
    <definedName name="___________XL__ENTER_UNIT">#REF!</definedName>
    <definedName name="__________XL__ENTER_UNIT">#REF!</definedName>
    <definedName name="_________XL__ENTER_UNIT">#REF!</definedName>
    <definedName name="________XL__ENTER_UNIT">#REF!</definedName>
    <definedName name="_______XL__ENTER_UNIT">#REF!</definedName>
    <definedName name="______XL__ENTER_UNIT">#REF!</definedName>
    <definedName name="_____XL__ENTER_UNIT">#REF!</definedName>
    <definedName name="____XL__ENTER_UNIT">#REF!</definedName>
    <definedName name="___123Graph_AI_II_PLF">[1]CE!#REF!</definedName>
    <definedName name="___123Graph_BI_II_PLF">[1]CE!#REF!</definedName>
    <definedName name="___123Graph_CI_II_PLF">[1]CE!#REF!</definedName>
    <definedName name="___123Graph_XI_II_PLF">[1]CE!#REF!</definedName>
    <definedName name="___XL__ENTER_UNIT">#REF!</definedName>
    <definedName name="__123Graph_A" hidden="1">[2]CE!#REF!</definedName>
    <definedName name="__123Graph_AI_II_PLF">[3]CE!#REF!</definedName>
    <definedName name="__123Graph_ASTNPLF" hidden="1">[2]CE!#REF!</definedName>
    <definedName name="__123Graph_B" hidden="1">[2]CE!#REF!</definedName>
    <definedName name="__123Graph_BI_II_PLF">[3]CE!#REF!</definedName>
    <definedName name="__123Graph_BSTNPLF" hidden="1">[2]CE!#REF!</definedName>
    <definedName name="__123Graph_C" hidden="1">[2]CE!#REF!</definedName>
    <definedName name="__123Graph_CI_II_PLF">[3]CE!#REF!</definedName>
    <definedName name="__123Graph_CSTNPF1">[3]CE!#REF!</definedName>
    <definedName name="__123Graph_CSTNPLF" hidden="1">[2]CE!#REF!</definedName>
    <definedName name="__123Graph_X" hidden="1">[2]CE!#REF!</definedName>
    <definedName name="__123Graph_XI_II_PLF">[3]CE!#REF!</definedName>
    <definedName name="__123Graph_XSTNPLF" hidden="1">[2]CE!#REF!</definedName>
    <definedName name="__ABC660">#REF!</definedName>
    <definedName name="__DOWN_10__GOTO">#REF!</definedName>
    <definedName name="__ES84__EW84_0.">#REF!</definedName>
    <definedName name="__GOTO_EP84__AV">#REF!</definedName>
    <definedName name="__SUM_CS57..CS6">#REF!</definedName>
    <definedName name="__SUM_CS65..CS7">#REF!</definedName>
    <definedName name="__SUM_FQ20..FQ2">#REF!</definedName>
    <definedName name="__SUM_FQ28..FQ3">#REF!</definedName>
    <definedName name="__XL__ENTER_UNIT">#REF!</definedName>
    <definedName name="_1___123Graph_AI_II_PLF" hidden="1">[4]CE!#REF!</definedName>
    <definedName name="_2___123Graph_BI_II_PLF" hidden="1">[4]CE!#REF!</definedName>
    <definedName name="_3___123Graph_CI_II_PLF" hidden="1">[4]CE!#REF!</definedName>
    <definedName name="_4___123Graph_XI_II_PLF" hidden="1">[4]CE!#REF!</definedName>
    <definedName name="_5">#REF!</definedName>
    <definedName name="_5__123Graph_AI_II_PLF" hidden="1">[5]CE!#REF!</definedName>
    <definedName name="_6">#REF!</definedName>
    <definedName name="_6__123Graph_BI_II_PLF" hidden="1">[5]CE!#REF!</definedName>
    <definedName name="_7__123Graph_CI_II_PLF" hidden="1">[5]CE!#REF!</definedName>
    <definedName name="_8__123Graph_XI_II_PLF" hidden="1">[5]CE!#REF!</definedName>
    <definedName name="_a">#REF!</definedName>
    <definedName name="_ABC660">#REF!</definedName>
    <definedName name="_b">#REF!</definedName>
    <definedName name="_c">#REF!</definedName>
    <definedName name="_d">#REF!</definedName>
    <definedName name="_D___GOTO_GK112">#REF!</definedName>
    <definedName name="_D___GOTO_GK56_">#REF!</definedName>
    <definedName name="_D__D___L___GOT">#REF!</definedName>
    <definedName name="_D__D__D___D__D">#REF!</definedName>
    <definedName name="_D_19__U_19_">#REF!</definedName>
    <definedName name="_DOWN_9__RIGHT_">#REF!</definedName>
    <definedName name="_e">#REF!</definedName>
    <definedName name="_f">#REF!</definedName>
    <definedName name="_Fill" hidden="1">#REF!</definedName>
    <definedName name="_FROM__R__R__08">#REF!</definedName>
    <definedName name="_FROM__R__R__16">#REF!</definedName>
    <definedName name="_GENERATION__R_">#REF!</definedName>
    <definedName name="_GOTO_BT49__R__">#REF!</definedName>
    <definedName name="_GOTO_CF11__?__">#REF!</definedName>
    <definedName name="_GOTO_EO75__WEK">#REF!</definedName>
    <definedName name="_GOTO_EP82__PEA">#REF!</definedName>
    <definedName name="_GOTO_EP86__PER">#REF!</definedName>
    <definedName name="_GOTO_FO112__RV">#REF!</definedName>
    <definedName name="_GOTO_FO56__RV_">#REF!</definedName>
    <definedName name="_HOME__GOTO_M14">#REF!</definedName>
    <definedName name="_k">#REF!</definedName>
    <definedName name="_n">#REF!</definedName>
    <definedName name="_o">#REF!</definedName>
    <definedName name="_Order1" hidden="1">255</definedName>
    <definedName name="_p">#REF!</definedName>
    <definedName name="_PLF__R__R___ES">#REF!</definedName>
    <definedName name="_RV_DOWN_6__LEF">#REF!</definedName>
    <definedName name="_s">#REF!</definedName>
    <definedName name="_SCH6">'[6]04REL'!#REF!</definedName>
    <definedName name="_SUM_DI14..DI21">#REF!</definedName>
    <definedName name="_SUM_DI22..DI29">#REF!</definedName>
    <definedName name="_U__END__U__D__">#REF!</definedName>
    <definedName name="_U__U__END__U__">#REF!</definedName>
    <definedName name="_U__U__U__U__U_">#REF!</definedName>
    <definedName name="_WGPD_GOTO_CO10">#REF!</definedName>
    <definedName name="A">#REF!</definedName>
    <definedName name="ADL.63">[7]Addl.40!$A$38:$I$284</definedName>
    <definedName name="asd">#REF!</definedName>
    <definedName name="AV">#REF!</definedName>
    <definedName name="B">[3]CE!#REF!</definedName>
    <definedName name="bbv">#REF!</definedName>
    <definedName name="blank_sheet">#REF!</definedName>
    <definedName name="c_a_s">#REF!</definedName>
    <definedName name="CASE3">#REF!</definedName>
    <definedName name="cdfghky">#REF!</definedName>
    <definedName name="CM10_C_RIGHT___">#REF!</definedName>
    <definedName name="CV">#REF!</definedName>
    <definedName name="D">#N/A</definedName>
    <definedName name="DADDA">[3]CE!#REF!</definedName>
    <definedName name="ddsfg">#REF!</definedName>
    <definedName name="DGFHJ">#REF!</definedName>
    <definedName name="dpc">'[8]dpc cost'!$D$1</definedName>
    <definedName name="dscdscds">#REF!</definedName>
    <definedName name="E_315MVA_Addl_Page1">#REF!</definedName>
    <definedName name="E_315MVA_Addl_Page2">#REF!</definedName>
    <definedName name="Erai_level">[9]Level_qty!$B$8:$C$528</definedName>
    <definedName name="Excel_BuiltIn_Print_Area">#REF!</definedName>
    <definedName name="FAX">#REF!</definedName>
    <definedName name="Final_Copy">#REF!</definedName>
    <definedName name="Fuel_Exp_CY">#REF!</definedName>
    <definedName name="Fuel_Exp_EY">#REF!</definedName>
    <definedName name="Fuel_Exp_PY">#REF!</definedName>
    <definedName name="gg">#REF!</definedName>
    <definedName name="GR">#REF!</definedName>
    <definedName name="h">#REF!</definedName>
    <definedName name="hjk">[3]CE!#REF!</definedName>
    <definedName name="HR_IMPACT">#REF!</definedName>
    <definedName name="Intt_Charge_cY">#REF!,#REF!</definedName>
    <definedName name="Intt_Charge_cy_1">'[10]A 3.7'!$H$35,'[10]A 3.7'!$H$44</definedName>
    <definedName name="Intt_Charge_eY">#REF!,#REF!</definedName>
    <definedName name="Intt_Charge_ey_1">'[10]A 3.7'!$I$35,'[10]A 3.7'!$I$44</definedName>
    <definedName name="Intt_Charge_PY">#REF!,#REF!</definedName>
    <definedName name="Intt_Charge_py_1">'[10]A 3.7'!$G$35,'[10]A 3.7'!$G$44</definedName>
    <definedName name="IYU9TC">#REF!</definedName>
    <definedName name="jk">#REF!</definedName>
    <definedName name="K2000_">#N/A</definedName>
    <definedName name="kujg">#REF!</definedName>
    <definedName name="new" hidden="1">[11]CE!#REF!</definedName>
    <definedName name="O">#REF!</definedName>
    <definedName name="p">#REF!</definedName>
    <definedName name="PAGE1">#REF!</definedName>
    <definedName name="page10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>#REF!</definedName>
    <definedName name="PAGE20">#REF!</definedName>
    <definedName name="PAGE21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age34">#REF!</definedName>
    <definedName name="Page35">#REF!</definedName>
    <definedName name="page50">#REF!</definedName>
    <definedName name="page51">#REF!</definedName>
    <definedName name="page52">#REF!</definedName>
    <definedName name="PAGE6">#REF!</definedName>
    <definedName name="PAGE7">#REF!</definedName>
    <definedName name="PAGE8">#REF!</definedName>
    <definedName name="PAGE9">#REF!</definedName>
    <definedName name="Pop_Ratio">#REF!</definedName>
    <definedName name="_xlnm.Print_Area">#REF!</definedName>
    <definedName name="PRINT_AREA_MI">#REF!</definedName>
    <definedName name="q">'[12]A 3.7'!$I$35,'[12]A 3.7'!$I$44</definedName>
    <definedName name="S">#REF!</definedName>
    <definedName name="shft1">[8]SUMMERY!$P$1</definedName>
    <definedName name="shftI">[13]SUMMERY!$P$1</definedName>
    <definedName name="shweta">#REF!</definedName>
    <definedName name="t">#REF!</definedName>
    <definedName name="tripping">#REF!</definedName>
    <definedName name="uNIT1">'[14]F2.6 (Bhu)'!$B$2:$J$22</definedName>
    <definedName name="uNIT2">'[14]F2.6 (Bhu)'!$Y$3:$AE$22</definedName>
    <definedName name="uNIT3">'[14]F2.6 (Bhu)'!$AR$2:$AX$22</definedName>
    <definedName name="W">#REF!</definedName>
    <definedName name="X1_">#REF!</definedName>
    <definedName name="X11__?___QUIT_">#REF!</definedName>
    <definedName name="xxxx" hidden="1">[15]CE!#REF!</definedName>
    <definedName name="YEAR">#REF!</definedName>
    <definedName name="Year1">#REF!</definedName>
    <definedName name="zander">#REF!</definedName>
    <definedName name="zander_zander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4" i="21" l="1"/>
  <c r="Q124" i="21"/>
  <c r="P124" i="21"/>
  <c r="L124" i="21"/>
  <c r="K124" i="21"/>
  <c r="S124" i="21" s="1"/>
  <c r="J124" i="21"/>
  <c r="AA124" i="21" s="1"/>
  <c r="I124" i="21"/>
  <c r="T103" i="21"/>
  <c r="Q103" i="21"/>
  <c r="P103" i="21"/>
  <c r="L103" i="21"/>
  <c r="K103" i="21"/>
  <c r="O103" i="21" s="1"/>
  <c r="J103" i="21"/>
  <c r="I103" i="21"/>
  <c r="T102" i="21"/>
  <c r="S102" i="21"/>
  <c r="T101" i="21"/>
  <c r="S101" i="21"/>
  <c r="T100" i="21"/>
  <c r="S100" i="21"/>
  <c r="T99" i="21"/>
  <c r="S99" i="21"/>
  <c r="T98" i="21"/>
  <c r="S98" i="21"/>
  <c r="T97" i="21"/>
  <c r="S97" i="21"/>
  <c r="T96" i="21"/>
  <c r="S96" i="21"/>
  <c r="T95" i="21"/>
  <c r="S95" i="21"/>
  <c r="S103" i="21" s="1"/>
  <c r="T94" i="21"/>
  <c r="S94" i="21"/>
  <c r="T93" i="21"/>
  <c r="S93" i="21"/>
  <c r="T92" i="21"/>
  <c r="S92" i="21"/>
  <c r="T91" i="21"/>
  <c r="S91" i="21"/>
  <c r="S88" i="21"/>
  <c r="L88" i="21"/>
  <c r="K88" i="21"/>
  <c r="Q88" i="21" s="1"/>
  <c r="J88" i="21"/>
  <c r="I88" i="21"/>
  <c r="T87" i="21"/>
  <c r="S87" i="21"/>
  <c r="T86" i="21"/>
  <c r="S86" i="21"/>
  <c r="T83" i="21"/>
  <c r="S83" i="21"/>
  <c r="Q83" i="21"/>
  <c r="P83" i="21"/>
  <c r="O83" i="21"/>
  <c r="N83" i="21"/>
  <c r="L83" i="21"/>
  <c r="K83" i="21"/>
  <c r="J83" i="21"/>
  <c r="I83" i="21"/>
  <c r="T82" i="21"/>
  <c r="S82" i="21"/>
  <c r="T81" i="21"/>
  <c r="S81" i="21"/>
  <c r="T80" i="21"/>
  <c r="S80" i="21"/>
  <c r="T78" i="21"/>
  <c r="S78" i="21"/>
  <c r="S75" i="21"/>
  <c r="L75" i="21"/>
  <c r="K75" i="21"/>
  <c r="Q75" i="21" s="1"/>
  <c r="J75" i="21"/>
  <c r="I75" i="21"/>
  <c r="T74" i="21"/>
  <c r="S74" i="21"/>
  <c r="T73" i="21"/>
  <c r="S73" i="21"/>
  <c r="T72" i="21"/>
  <c r="S72" i="21"/>
  <c r="T71" i="21"/>
  <c r="S71" i="21"/>
  <c r="T70" i="21"/>
  <c r="S70" i="21"/>
  <c r="T68" i="21"/>
  <c r="S68" i="21"/>
  <c r="T65" i="21"/>
  <c r="L65" i="21"/>
  <c r="K65" i="21"/>
  <c r="Q65" i="21" s="1"/>
  <c r="J65" i="21"/>
  <c r="I65" i="21"/>
  <c r="T64" i="21"/>
  <c r="S64" i="21"/>
  <c r="S65" i="21" s="1"/>
  <c r="T63" i="21"/>
  <c r="S63" i="21"/>
  <c r="T62" i="21"/>
  <c r="S62" i="21"/>
  <c r="T61" i="21"/>
  <c r="S61" i="21"/>
  <c r="T60" i="21"/>
  <c r="S60" i="21"/>
  <c r="T59" i="21"/>
  <c r="S59" i="21"/>
  <c r="T58" i="21"/>
  <c r="S58" i="21"/>
  <c r="T57" i="21"/>
  <c r="S57" i="21"/>
  <c r="S54" i="21"/>
  <c r="L54" i="21"/>
  <c r="K54" i="21"/>
  <c r="Q54" i="21" s="1"/>
  <c r="J54" i="21"/>
  <c r="I54" i="21"/>
  <c r="T53" i="21"/>
  <c r="S53" i="21"/>
  <c r="T52" i="21"/>
  <c r="S52" i="21"/>
  <c r="T51" i="21"/>
  <c r="S51" i="21"/>
  <c r="T50" i="21"/>
  <c r="S50" i="21"/>
  <c r="T49" i="21"/>
  <c r="S49" i="21"/>
  <c r="T48" i="21"/>
  <c r="S48" i="21"/>
  <c r="T47" i="21"/>
  <c r="S47" i="21"/>
  <c r="T46" i="21"/>
  <c r="S46" i="21"/>
  <c r="T44" i="21"/>
  <c r="S44" i="21"/>
  <c r="T42" i="21"/>
  <c r="S42" i="21"/>
  <c r="T40" i="21"/>
  <c r="S40" i="21"/>
  <c r="L37" i="21"/>
  <c r="K37" i="21"/>
  <c r="Q37" i="21" s="1"/>
  <c r="J37" i="21"/>
  <c r="I37" i="21"/>
  <c r="T36" i="21"/>
  <c r="S36" i="21"/>
  <c r="T35" i="21"/>
  <c r="S35" i="21"/>
  <c r="T34" i="21"/>
  <c r="S34" i="21"/>
  <c r="T33" i="21"/>
  <c r="S33" i="21"/>
  <c r="T32" i="21"/>
  <c r="S32" i="21"/>
  <c r="T31" i="21"/>
  <c r="S31" i="21"/>
  <c r="T30" i="21"/>
  <c r="S30" i="21"/>
  <c r="T29" i="21"/>
  <c r="S29" i="21"/>
  <c r="T28" i="21"/>
  <c r="S28" i="21"/>
  <c r="T27" i="21"/>
  <c r="S27" i="21"/>
  <c r="T26" i="21"/>
  <c r="S26" i="21"/>
  <c r="T25" i="21"/>
  <c r="S25" i="21"/>
  <c r="S37" i="21" s="1"/>
  <c r="T23" i="21"/>
  <c r="S23" i="21"/>
  <c r="T21" i="21"/>
  <c r="S21" i="21"/>
  <c r="L18" i="21"/>
  <c r="K18" i="21"/>
  <c r="Q18" i="21" s="1"/>
  <c r="J18" i="21"/>
  <c r="I18" i="21"/>
  <c r="T17" i="21"/>
  <c r="S17" i="21"/>
  <c r="S18" i="21" s="1"/>
  <c r="T16" i="21"/>
  <c r="S16" i="21"/>
  <c r="T15" i="21"/>
  <c r="S15" i="21"/>
  <c r="T14" i="21"/>
  <c r="S14" i="21"/>
  <c r="T13" i="21"/>
  <c r="S13" i="21"/>
  <c r="T12" i="21"/>
  <c r="S12" i="21"/>
  <c r="T11" i="21"/>
  <c r="S11" i="21"/>
  <c r="T10" i="21"/>
  <c r="S10" i="21"/>
  <c r="T9" i="21"/>
  <c r="T18" i="21" s="1"/>
  <c r="S9" i="21"/>
  <c r="T8" i="21"/>
  <c r="S8" i="21"/>
  <c r="T7" i="21"/>
  <c r="S7" i="21"/>
  <c r="T6" i="21"/>
  <c r="S6" i="21"/>
  <c r="T37" i="21" l="1"/>
  <c r="T54" i="21"/>
  <c r="T75" i="21"/>
  <c r="T88" i="21"/>
  <c r="N18" i="21"/>
  <c r="N65" i="21"/>
  <c r="O18" i="21"/>
  <c r="O65" i="21"/>
  <c r="P18" i="21"/>
  <c r="P65" i="21"/>
  <c r="N124" i="21"/>
  <c r="O124" i="21"/>
  <c r="N37" i="21"/>
  <c r="N54" i="21"/>
  <c r="N75" i="21"/>
  <c r="N88" i="21"/>
  <c r="O37" i="21"/>
  <c r="O54" i="21"/>
  <c r="O75" i="21"/>
  <c r="O88" i="21"/>
  <c r="P37" i="21"/>
  <c r="P54" i="21"/>
  <c r="P75" i="21"/>
  <c r="P88" i="21"/>
  <c r="N103" i="21"/>
  <c r="Y124" i="21"/>
  <c r="Y161" i="19" l="1"/>
  <c r="S161" i="19"/>
  <c r="Q161" i="19"/>
  <c r="P161" i="19"/>
  <c r="K161" i="19"/>
  <c r="T161" i="19" s="1"/>
  <c r="J161" i="19"/>
  <c r="AA161" i="19" s="1"/>
  <c r="N136" i="19"/>
  <c r="L136" i="19"/>
  <c r="K136" i="19"/>
  <c r="T136" i="19" s="1"/>
  <c r="J136" i="19"/>
  <c r="I136" i="19"/>
  <c r="T135" i="19"/>
  <c r="S135" i="19"/>
  <c r="T134" i="19"/>
  <c r="S134" i="19"/>
  <c r="S136" i="19" s="1"/>
  <c r="Y131" i="19"/>
  <c r="N131" i="19"/>
  <c r="L131" i="19"/>
  <c r="K131" i="19"/>
  <c r="T131" i="19" s="1"/>
  <c r="J131" i="19"/>
  <c r="I131" i="19"/>
  <c r="T130" i="19"/>
  <c r="S130" i="19"/>
  <c r="T129" i="19"/>
  <c r="S129" i="19"/>
  <c r="T128" i="19"/>
  <c r="S128" i="19"/>
  <c r="T127" i="19"/>
  <c r="S127" i="19"/>
  <c r="T126" i="19"/>
  <c r="S126" i="19"/>
  <c r="T125" i="19"/>
  <c r="S125" i="19"/>
  <c r="T124" i="19"/>
  <c r="S124" i="19"/>
  <c r="T123" i="19"/>
  <c r="S123" i="19"/>
  <c r="T122" i="19"/>
  <c r="S122" i="19"/>
  <c r="T121" i="19"/>
  <c r="S121" i="19"/>
  <c r="T120" i="19"/>
  <c r="S120" i="19"/>
  <c r="T119" i="19"/>
  <c r="S119" i="19"/>
  <c r="T118" i="19"/>
  <c r="S118" i="19"/>
  <c r="T117" i="19"/>
  <c r="S117" i="19"/>
  <c r="T116" i="19"/>
  <c r="S116" i="19"/>
  <c r="T115" i="19"/>
  <c r="S115" i="19"/>
  <c r="T114" i="19"/>
  <c r="S114" i="19"/>
  <c r="T113" i="19"/>
  <c r="S113" i="19"/>
  <c r="T112" i="19"/>
  <c r="S112" i="19"/>
  <c r="AB111" i="19"/>
  <c r="AA111" i="19"/>
  <c r="AA131" i="19" s="1"/>
  <c r="T111" i="19"/>
  <c r="S111" i="19"/>
  <c r="T108" i="19"/>
  <c r="S108" i="19"/>
  <c r="P105" i="19"/>
  <c r="O105" i="19"/>
  <c r="N105" i="19"/>
  <c r="L105" i="19"/>
  <c r="K105" i="19"/>
  <c r="Q105" i="19" s="1"/>
  <c r="J105" i="19"/>
  <c r="I105" i="19"/>
  <c r="T104" i="19"/>
  <c r="S104" i="19"/>
  <c r="T103" i="19"/>
  <c r="S103" i="19"/>
  <c r="T102" i="19"/>
  <c r="S102" i="19"/>
  <c r="T101" i="19"/>
  <c r="S101" i="19"/>
  <c r="S105" i="19" s="1"/>
  <c r="T100" i="19"/>
  <c r="S100" i="19"/>
  <c r="T99" i="19"/>
  <c r="T105" i="19" s="1"/>
  <c r="S99" i="19"/>
  <c r="T98" i="19"/>
  <c r="S98" i="19"/>
  <c r="L95" i="19"/>
  <c r="K95" i="19"/>
  <c r="T95" i="19" s="1"/>
  <c r="J95" i="19"/>
  <c r="I95" i="19"/>
  <c r="T94" i="19"/>
  <c r="S94" i="19"/>
  <c r="T93" i="19"/>
  <c r="S93" i="19"/>
  <c r="T92" i="19"/>
  <c r="S92" i="19"/>
  <c r="Q89" i="19"/>
  <c r="O89" i="19"/>
  <c r="N89" i="19"/>
  <c r="K89" i="19"/>
  <c r="P89" i="19" s="1"/>
  <c r="J89" i="19"/>
  <c r="T88" i="19"/>
  <c r="S88" i="19"/>
  <c r="T87" i="19"/>
  <c r="S87" i="19"/>
  <c r="T86" i="19"/>
  <c r="S86" i="19"/>
  <c r="T85" i="19"/>
  <c r="S85" i="19"/>
  <c r="T84" i="19"/>
  <c r="S84" i="19"/>
  <c r="T83" i="19"/>
  <c r="S83" i="19"/>
  <c r="T82" i="19"/>
  <c r="T89" i="19" s="1"/>
  <c r="S82" i="19"/>
  <c r="T81" i="19"/>
  <c r="S81" i="19"/>
  <c r="T80" i="19"/>
  <c r="S80" i="19"/>
  <c r="S89" i="19" s="1"/>
  <c r="L77" i="19"/>
  <c r="K77" i="19"/>
  <c r="S77" i="19" s="1"/>
  <c r="J77" i="19"/>
  <c r="I77" i="19"/>
  <c r="T76" i="19"/>
  <c r="S76" i="19"/>
  <c r="T75" i="19"/>
  <c r="S75" i="19"/>
  <c r="T74" i="19"/>
  <c r="S74" i="19"/>
  <c r="T73" i="19"/>
  <c r="S73" i="19"/>
  <c r="T72" i="19"/>
  <c r="S72" i="19"/>
  <c r="T71" i="19"/>
  <c r="S71" i="19"/>
  <c r="T70" i="19"/>
  <c r="S70" i="19"/>
  <c r="T69" i="19"/>
  <c r="S69" i="19"/>
  <c r="T68" i="19"/>
  <c r="S68" i="19"/>
  <c r="T67" i="19"/>
  <c r="T77" i="19" s="1"/>
  <c r="S67" i="19"/>
  <c r="T64" i="19"/>
  <c r="S64" i="19"/>
  <c r="T61" i="19"/>
  <c r="S61" i="19"/>
  <c r="T58" i="19"/>
  <c r="S58" i="19"/>
  <c r="P55" i="19"/>
  <c r="L55" i="19"/>
  <c r="K55" i="19"/>
  <c r="T55" i="19" s="1"/>
  <c r="J55" i="19"/>
  <c r="I55" i="19"/>
  <c r="T54" i="19"/>
  <c r="S54" i="19"/>
  <c r="T53" i="19"/>
  <c r="S53" i="19"/>
  <c r="T52" i="19"/>
  <c r="S52" i="19"/>
  <c r="T51" i="19"/>
  <c r="S51" i="19"/>
  <c r="T50" i="19"/>
  <c r="S50" i="19"/>
  <c r="S55" i="19" s="1"/>
  <c r="P47" i="19"/>
  <c r="N47" i="19"/>
  <c r="L47" i="19"/>
  <c r="K47" i="19"/>
  <c r="O47" i="19" s="1"/>
  <c r="J47" i="19"/>
  <c r="AA47" i="19" s="1"/>
  <c r="I47" i="19"/>
  <c r="T46" i="19"/>
  <c r="S46" i="19"/>
  <c r="T45" i="19"/>
  <c r="S45" i="19"/>
  <c r="T44" i="19"/>
  <c r="S44" i="19"/>
  <c r="T43" i="19"/>
  <c r="S43" i="19"/>
  <c r="T42" i="19"/>
  <c r="S42" i="19"/>
  <c r="T41" i="19"/>
  <c r="S41" i="19"/>
  <c r="T40" i="19"/>
  <c r="S40" i="19"/>
  <c r="T39" i="19"/>
  <c r="S39" i="19"/>
  <c r="T38" i="19"/>
  <c r="S38" i="19"/>
  <c r="T37" i="19"/>
  <c r="S37" i="19"/>
  <c r="T36" i="19"/>
  <c r="S36" i="19"/>
  <c r="T35" i="19"/>
  <c r="S35" i="19"/>
  <c r="T34" i="19"/>
  <c r="S34" i="19"/>
  <c r="T33" i="19"/>
  <c r="S33" i="19"/>
  <c r="T32" i="19"/>
  <c r="S32" i="19"/>
  <c r="T31" i="19"/>
  <c r="S31" i="19"/>
  <c r="AB30" i="19"/>
  <c r="AA30" i="19"/>
  <c r="T30" i="19"/>
  <c r="S30" i="19"/>
  <c r="N27" i="19"/>
  <c r="L27" i="19"/>
  <c r="K27" i="19"/>
  <c r="T27" i="19" s="1"/>
  <c r="J27" i="19"/>
  <c r="I27" i="19"/>
  <c r="T26" i="19"/>
  <c r="S26" i="19"/>
  <c r="T25" i="19"/>
  <c r="S25" i="19"/>
  <c r="T24" i="19"/>
  <c r="S24" i="19"/>
  <c r="T23" i="19"/>
  <c r="S23" i="19"/>
  <c r="T20" i="19"/>
  <c r="P20" i="19"/>
  <c r="N20" i="19"/>
  <c r="L20" i="19"/>
  <c r="K20" i="19"/>
  <c r="O20" i="19" s="1"/>
  <c r="J20" i="19"/>
  <c r="I20" i="19"/>
  <c r="T19" i="19"/>
  <c r="S19" i="19"/>
  <c r="T18" i="19"/>
  <c r="S18" i="19"/>
  <c r="N15" i="19"/>
  <c r="L15" i="19"/>
  <c r="K15" i="19"/>
  <c r="T15" i="19" s="1"/>
  <c r="J15" i="19"/>
  <c r="I15" i="19"/>
  <c r="T14" i="19"/>
  <c r="S14" i="19"/>
  <c r="T13" i="19"/>
  <c r="S13" i="19"/>
  <c r="T12" i="19"/>
  <c r="S12" i="19"/>
  <c r="S15" i="19" s="1"/>
  <c r="T9" i="19"/>
  <c r="S9" i="19"/>
  <c r="T6" i="19"/>
  <c r="S6" i="19"/>
  <c r="O15" i="19" l="1"/>
  <c r="Q20" i="19"/>
  <c r="O27" i="19"/>
  <c r="Q47" i="19"/>
  <c r="O131" i="19"/>
  <c r="O136" i="19"/>
  <c r="P15" i="19"/>
  <c r="S20" i="19"/>
  <c r="P27" i="19"/>
  <c r="S47" i="19"/>
  <c r="N95" i="19"/>
  <c r="P131" i="19"/>
  <c r="P136" i="19"/>
  <c r="Q15" i="19"/>
  <c r="Q27" i="19"/>
  <c r="T47" i="19"/>
  <c r="O95" i="19"/>
  <c r="Q131" i="19"/>
  <c r="Q136" i="19"/>
  <c r="S27" i="19"/>
  <c r="Y47" i="19"/>
  <c r="N55" i="19"/>
  <c r="P95" i="19"/>
  <c r="S131" i="19"/>
  <c r="O55" i="19"/>
  <c r="Q95" i="19"/>
  <c r="S95" i="19"/>
  <c r="Q55" i="19"/>
  <c r="N77" i="19"/>
  <c r="N161" i="19"/>
  <c r="O77" i="19"/>
  <c r="O161" i="19"/>
  <c r="P77" i="19"/>
  <c r="Q77" i="19"/>
  <c r="Z159" i="13" l="1"/>
  <c r="R159" i="13"/>
  <c r="L159" i="13"/>
  <c r="T159" i="13" s="1"/>
  <c r="K159" i="13"/>
  <c r="AB159" i="13" s="1"/>
  <c r="M138" i="13"/>
  <c r="L138" i="13"/>
  <c r="L139" i="13" s="1"/>
  <c r="K138" i="13"/>
  <c r="K139" i="13" s="1"/>
  <c r="J138" i="13"/>
  <c r="AC137" i="13"/>
  <c r="AB137" i="13"/>
  <c r="AC136" i="13"/>
  <c r="AB136" i="13"/>
  <c r="U136" i="13"/>
  <c r="T136" i="13"/>
  <c r="AC135" i="13"/>
  <c r="AB135" i="13"/>
  <c r="U135" i="13"/>
  <c r="T135" i="13"/>
  <c r="U134" i="13"/>
  <c r="T134" i="13"/>
  <c r="U133" i="13"/>
  <c r="T133" i="13"/>
  <c r="AC132" i="13"/>
  <c r="AB132" i="13"/>
  <c r="U132" i="13"/>
  <c r="T132" i="13"/>
  <c r="AC131" i="13"/>
  <c r="AB131" i="13"/>
  <c r="U131" i="13"/>
  <c r="T131" i="13"/>
  <c r="AC130" i="13"/>
  <c r="AB130" i="13"/>
  <c r="U130" i="13"/>
  <c r="T130" i="13"/>
  <c r="AC129" i="13"/>
  <c r="AB129" i="13"/>
  <c r="U129" i="13"/>
  <c r="T129" i="13"/>
  <c r="AC128" i="13"/>
  <c r="AB128" i="13"/>
  <c r="U128" i="13"/>
  <c r="T128" i="13"/>
  <c r="AC127" i="13"/>
  <c r="AB127" i="13"/>
  <c r="U127" i="13"/>
  <c r="T127" i="13"/>
  <c r="U124" i="13"/>
  <c r="T124" i="13"/>
  <c r="M121" i="13"/>
  <c r="L121" i="13"/>
  <c r="U121" i="13" s="1"/>
  <c r="K121" i="13"/>
  <c r="J121" i="13"/>
  <c r="U120" i="13"/>
  <c r="T120" i="13"/>
  <c r="U119" i="13"/>
  <c r="T119" i="13"/>
  <c r="U116" i="13"/>
  <c r="T116" i="13"/>
  <c r="Z113" i="13"/>
  <c r="R113" i="13"/>
  <c r="Q113" i="13"/>
  <c r="P113" i="13"/>
  <c r="O113" i="13"/>
  <c r="M113" i="13"/>
  <c r="L113" i="13"/>
  <c r="U113" i="13" s="1"/>
  <c r="K113" i="13"/>
  <c r="J113" i="13"/>
  <c r="AC112" i="13"/>
  <c r="AB112" i="13"/>
  <c r="U112" i="13"/>
  <c r="T112" i="13"/>
  <c r="AC111" i="13"/>
  <c r="AB111" i="13"/>
  <c r="U111" i="13"/>
  <c r="T111" i="13"/>
  <c r="AC110" i="13"/>
  <c r="AB110" i="13"/>
  <c r="U110" i="13"/>
  <c r="T110" i="13"/>
  <c r="AC109" i="13"/>
  <c r="AB109" i="13"/>
  <c r="U109" i="13"/>
  <c r="T109" i="13"/>
  <c r="AC108" i="13"/>
  <c r="AB108" i="13"/>
  <c r="U108" i="13"/>
  <c r="T108" i="13"/>
  <c r="AC107" i="13"/>
  <c r="AB107" i="13"/>
  <c r="U107" i="13"/>
  <c r="T107" i="13"/>
  <c r="AC106" i="13"/>
  <c r="AB106" i="13"/>
  <c r="U106" i="13"/>
  <c r="T106" i="13"/>
  <c r="AC105" i="13"/>
  <c r="AB105" i="13"/>
  <c r="U105" i="13"/>
  <c r="T105" i="13"/>
  <c r="U104" i="13"/>
  <c r="T104" i="13"/>
  <c r="U103" i="13"/>
  <c r="T103" i="13"/>
  <c r="AC102" i="13"/>
  <c r="AB102" i="13"/>
  <c r="U102" i="13"/>
  <c r="T102" i="13"/>
  <c r="AC101" i="13"/>
  <c r="AB101" i="13"/>
  <c r="U101" i="13"/>
  <c r="T101" i="13"/>
  <c r="AC100" i="13"/>
  <c r="AB100" i="13"/>
  <c r="U100" i="13"/>
  <c r="T100" i="13"/>
  <c r="AC99" i="13"/>
  <c r="AB99" i="13"/>
  <c r="U99" i="13"/>
  <c r="T99" i="13"/>
  <c r="AC98" i="13"/>
  <c r="AB98" i="13"/>
  <c r="U98" i="13"/>
  <c r="T98" i="13"/>
  <c r="AC97" i="13"/>
  <c r="AB97" i="13"/>
  <c r="U97" i="13"/>
  <c r="T97" i="13"/>
  <c r="AC96" i="13"/>
  <c r="AB96" i="13"/>
  <c r="U96" i="13"/>
  <c r="T96" i="13"/>
  <c r="AC95" i="13"/>
  <c r="AB95" i="13"/>
  <c r="U95" i="13"/>
  <c r="T95" i="13"/>
  <c r="AC94" i="13"/>
  <c r="AB94" i="13"/>
  <c r="AB113" i="13" s="1"/>
  <c r="U94" i="13"/>
  <c r="T94" i="13"/>
  <c r="T113" i="13" s="1"/>
  <c r="Z91" i="13"/>
  <c r="T91" i="13"/>
  <c r="R91" i="13"/>
  <c r="Q91" i="13"/>
  <c r="P91" i="13"/>
  <c r="O91" i="13"/>
  <c r="M91" i="13"/>
  <c r="L91" i="13"/>
  <c r="K91" i="13"/>
  <c r="J91" i="13"/>
  <c r="AC90" i="13"/>
  <c r="AB90" i="13"/>
  <c r="U90" i="13"/>
  <c r="T90" i="13"/>
  <c r="AC89" i="13"/>
  <c r="AB89" i="13"/>
  <c r="U89" i="13"/>
  <c r="T89" i="13"/>
  <c r="AC88" i="13"/>
  <c r="AB88" i="13"/>
  <c r="U88" i="13"/>
  <c r="T88" i="13"/>
  <c r="AC87" i="13"/>
  <c r="AB87" i="13"/>
  <c r="U87" i="13"/>
  <c r="T87" i="13"/>
  <c r="AC86" i="13"/>
  <c r="AB86" i="13"/>
  <c r="U86" i="13"/>
  <c r="T86" i="13"/>
  <c r="AC85" i="13"/>
  <c r="AB85" i="13"/>
  <c r="U85" i="13"/>
  <c r="T85" i="13"/>
  <c r="AC84" i="13"/>
  <c r="AB84" i="13"/>
  <c r="U84" i="13"/>
  <c r="T84" i="13"/>
  <c r="AC83" i="13"/>
  <c r="AB83" i="13"/>
  <c r="U83" i="13"/>
  <c r="T83" i="13"/>
  <c r="U82" i="13"/>
  <c r="T82" i="13"/>
  <c r="U81" i="13"/>
  <c r="T81" i="13"/>
  <c r="AC80" i="13"/>
  <c r="AB80" i="13"/>
  <c r="U80" i="13"/>
  <c r="T80" i="13"/>
  <c r="AC79" i="13"/>
  <c r="AB79" i="13"/>
  <c r="U79" i="13"/>
  <c r="T79" i="13"/>
  <c r="AC78" i="13"/>
  <c r="AB78" i="13"/>
  <c r="U78" i="13"/>
  <c r="T78" i="13"/>
  <c r="AC77" i="13"/>
  <c r="AB77" i="13"/>
  <c r="U77" i="13"/>
  <c r="T77" i="13"/>
  <c r="AC76" i="13"/>
  <c r="AB76" i="13"/>
  <c r="AB91" i="13" s="1"/>
  <c r="U76" i="13"/>
  <c r="U91" i="13" s="1"/>
  <c r="T76" i="13"/>
  <c r="AC75" i="13"/>
  <c r="AB75" i="13"/>
  <c r="U75" i="13"/>
  <c r="T75" i="13"/>
  <c r="AC74" i="13"/>
  <c r="AB74" i="13"/>
  <c r="U74" i="13"/>
  <c r="T74" i="13"/>
  <c r="M71" i="13"/>
  <c r="L71" i="13"/>
  <c r="U71" i="13" s="1"/>
  <c r="K71" i="13"/>
  <c r="J71" i="13"/>
  <c r="U70" i="13"/>
  <c r="T70" i="13"/>
  <c r="U69" i="13"/>
  <c r="T69" i="13"/>
  <c r="U68" i="13"/>
  <c r="T68" i="13"/>
  <c r="U65" i="13"/>
  <c r="T65" i="13"/>
  <c r="M62" i="13"/>
  <c r="L62" i="13"/>
  <c r="T62" i="13" s="1"/>
  <c r="K62" i="13"/>
  <c r="J62" i="13"/>
  <c r="U60" i="13"/>
  <c r="T60" i="13"/>
  <c r="U59" i="13"/>
  <c r="T59" i="13"/>
  <c r="U58" i="13"/>
  <c r="T58" i="13"/>
  <c r="U57" i="13"/>
  <c r="T57" i="13"/>
  <c r="U56" i="13"/>
  <c r="T56" i="13"/>
  <c r="U55" i="13"/>
  <c r="T55" i="13"/>
  <c r="U54" i="13"/>
  <c r="T54" i="13"/>
  <c r="U53" i="13"/>
  <c r="T53" i="13"/>
  <c r="U52" i="13"/>
  <c r="T52" i="13"/>
  <c r="U51" i="13"/>
  <c r="T51" i="13"/>
  <c r="U50" i="13"/>
  <c r="T50" i="13"/>
  <c r="L47" i="13"/>
  <c r="T47" i="13" s="1"/>
  <c r="K47" i="13"/>
  <c r="AB47" i="13" s="1"/>
  <c r="AC46" i="13"/>
  <c r="AB46" i="13"/>
  <c r="AC45" i="13"/>
  <c r="AB45" i="13"/>
  <c r="U45" i="13"/>
  <c r="T45" i="13"/>
  <c r="U44" i="13"/>
  <c r="T44" i="13"/>
  <c r="U43" i="13"/>
  <c r="T43" i="13"/>
  <c r="AC42" i="13"/>
  <c r="AB42" i="13"/>
  <c r="U42" i="13"/>
  <c r="T42" i="13"/>
  <c r="AC41" i="13"/>
  <c r="AB41" i="13"/>
  <c r="U41" i="13"/>
  <c r="T41" i="13"/>
  <c r="AC40" i="13"/>
  <c r="AB40" i="13"/>
  <c r="U40" i="13"/>
  <c r="T40" i="13"/>
  <c r="AC39" i="13"/>
  <c r="AB39" i="13"/>
  <c r="U39" i="13"/>
  <c r="T39" i="13"/>
  <c r="AC38" i="13"/>
  <c r="AB38" i="13"/>
  <c r="U38" i="13"/>
  <c r="T38" i="13"/>
  <c r="Z35" i="13"/>
  <c r="Y35" i="13"/>
  <c r="X35" i="13"/>
  <c r="W35" i="13"/>
  <c r="Q35" i="13"/>
  <c r="P35" i="13"/>
  <c r="L35" i="13"/>
  <c r="U35" i="13" s="1"/>
  <c r="K35" i="13"/>
  <c r="AC35" i="13" s="1"/>
  <c r="AC34" i="13"/>
  <c r="AB34" i="13"/>
  <c r="AC33" i="13"/>
  <c r="AB33" i="13"/>
  <c r="AC32" i="13"/>
  <c r="AB32" i="13"/>
  <c r="AB35" i="13" s="1"/>
  <c r="U32" i="13"/>
  <c r="T32" i="13"/>
  <c r="L29" i="13"/>
  <c r="U29" i="13" s="1"/>
  <c r="K29" i="13"/>
  <c r="Z29" i="13" s="1"/>
  <c r="AC28" i="13"/>
  <c r="AB28" i="13"/>
  <c r="U28" i="13"/>
  <c r="T28" i="13"/>
  <c r="AC27" i="13"/>
  <c r="AC29" i="13" s="1"/>
  <c r="AB27" i="13"/>
  <c r="AB29" i="13" s="1"/>
  <c r="U27" i="13"/>
  <c r="T27" i="13"/>
  <c r="U24" i="13"/>
  <c r="T24" i="13"/>
  <c r="R24" i="13"/>
  <c r="Q24" i="13"/>
  <c r="P24" i="13"/>
  <c r="O24" i="13"/>
  <c r="L24" i="13"/>
  <c r="K24" i="13"/>
  <c r="AB24" i="13" s="1"/>
  <c r="AC23" i="13"/>
  <c r="AB23" i="13"/>
  <c r="U23" i="13"/>
  <c r="T23" i="13"/>
  <c r="AC22" i="13"/>
  <c r="AC24" i="13" s="1"/>
  <c r="AB22" i="13"/>
  <c r="T19" i="13"/>
  <c r="R19" i="13"/>
  <c r="Q19" i="13"/>
  <c r="P19" i="13"/>
  <c r="O19" i="13"/>
  <c r="M19" i="13"/>
  <c r="L19" i="13"/>
  <c r="K19" i="13"/>
  <c r="J19" i="13"/>
  <c r="U18" i="13"/>
  <c r="U19" i="13" s="1"/>
  <c r="T18" i="13"/>
  <c r="U17" i="13"/>
  <c r="T17" i="13"/>
  <c r="U14" i="13"/>
  <c r="T14" i="13"/>
  <c r="T11" i="13"/>
  <c r="R11" i="13"/>
  <c r="Q11" i="13"/>
  <c r="P11" i="13"/>
  <c r="O11" i="13"/>
  <c r="M11" i="13"/>
  <c r="L11" i="13"/>
  <c r="K11" i="13"/>
  <c r="J11" i="13"/>
  <c r="U10" i="13"/>
  <c r="U11" i="13" s="1"/>
  <c r="T10" i="13"/>
  <c r="U9" i="13"/>
  <c r="T9" i="13"/>
  <c r="U6" i="13"/>
  <c r="T6" i="13"/>
  <c r="O71" i="13" l="1"/>
  <c r="O121" i="13"/>
  <c r="P71" i="13"/>
  <c r="P121" i="13"/>
  <c r="W24" i="13"/>
  <c r="O29" i="13"/>
  <c r="R62" i="13"/>
  <c r="Q71" i="13"/>
  <c r="Q121" i="13"/>
  <c r="R138" i="13"/>
  <c r="X24" i="13"/>
  <c r="P29" i="13"/>
  <c r="R71" i="13"/>
  <c r="R121" i="13"/>
  <c r="T138" i="13"/>
  <c r="Y24" i="13"/>
  <c r="Q29" i="13"/>
  <c r="R47" i="13"/>
  <c r="T71" i="13"/>
  <c r="T121" i="13"/>
  <c r="Z138" i="13"/>
  <c r="Z24" i="13"/>
  <c r="R29" i="13"/>
  <c r="AB138" i="13"/>
  <c r="T29" i="13"/>
  <c r="Z47" i="13"/>
  <c r="W29" i="13"/>
  <c r="O35" i="13"/>
  <c r="X29" i="13"/>
  <c r="Y29" i="13"/>
  <c r="R35" i="13"/>
  <c r="T35" i="13"/>
  <c r="AA128" i="9" l="1"/>
  <c r="Y128" i="9"/>
  <c r="S128" i="9"/>
  <c r="Q128" i="9"/>
  <c r="K128" i="9"/>
  <c r="J128" i="9"/>
  <c r="L108" i="9"/>
  <c r="K108" i="9"/>
  <c r="J108" i="9"/>
  <c r="I108" i="9"/>
  <c r="AC107" i="9"/>
  <c r="L103" i="9"/>
  <c r="K103" i="9"/>
  <c r="J103" i="9"/>
  <c r="I103" i="9"/>
  <c r="L82" i="9"/>
  <c r="K82" i="9"/>
  <c r="J82" i="9"/>
  <c r="I82" i="9"/>
  <c r="L76" i="9"/>
  <c r="K76" i="9"/>
  <c r="J76" i="9"/>
  <c r="I76" i="9"/>
  <c r="AC73" i="9"/>
  <c r="L70" i="9"/>
  <c r="K70" i="9"/>
  <c r="J70" i="9"/>
  <c r="I70" i="9"/>
  <c r="L61" i="9"/>
  <c r="K61" i="9"/>
  <c r="J61" i="9"/>
  <c r="I61" i="9"/>
  <c r="L52" i="9"/>
  <c r="K52" i="9"/>
  <c r="J52" i="9"/>
  <c r="I52" i="9"/>
  <c r="L37" i="9"/>
  <c r="K37" i="9"/>
  <c r="J37" i="9"/>
  <c r="I37" i="9"/>
  <c r="L27" i="9"/>
  <c r="K27" i="9"/>
  <c r="J27" i="9"/>
  <c r="I27" i="9"/>
  <c r="L18" i="9"/>
  <c r="K18" i="9"/>
  <c r="J18" i="9"/>
  <c r="I18" i="9"/>
  <c r="AC10" i="9"/>
  <c r="O111" i="8" l="1"/>
  <c r="J111" i="8"/>
  <c r="Q111" i="8" s="1"/>
  <c r="I111" i="8"/>
  <c r="Y111" i="8" s="1"/>
  <c r="O92" i="8"/>
  <c r="J92" i="8"/>
  <c r="I92" i="8"/>
  <c r="Y92" i="8" s="1"/>
  <c r="Z91" i="8"/>
  <c r="Y91" i="8"/>
  <c r="R91" i="8"/>
  <c r="Q91" i="8"/>
  <c r="Z90" i="8"/>
  <c r="Y90" i="8"/>
  <c r="R90" i="8"/>
  <c r="Q90" i="8"/>
  <c r="Z89" i="8"/>
  <c r="Y89" i="8"/>
  <c r="Z88" i="8"/>
  <c r="Y88" i="8"/>
  <c r="R88" i="8"/>
  <c r="Q88" i="8"/>
  <c r="Z87" i="8"/>
  <c r="Y87" i="8"/>
  <c r="R87" i="8"/>
  <c r="Q87" i="8"/>
  <c r="Z86" i="8"/>
  <c r="Y86" i="8"/>
  <c r="R86" i="8"/>
  <c r="Q86" i="8"/>
  <c r="Z85" i="8"/>
  <c r="Y85" i="8"/>
  <c r="R85" i="8"/>
  <c r="Q85" i="8"/>
  <c r="Z84" i="8"/>
  <c r="Y84" i="8"/>
  <c r="R84" i="8"/>
  <c r="Q84" i="8"/>
  <c r="Z83" i="8"/>
  <c r="Y83" i="8"/>
  <c r="R83" i="8"/>
  <c r="Q83" i="8"/>
  <c r="Q92" i="8" s="1"/>
  <c r="Z79" i="8"/>
  <c r="Y79" i="8"/>
  <c r="W79" i="8"/>
  <c r="V79" i="8"/>
  <c r="U79" i="8"/>
  <c r="T79" i="8"/>
  <c r="O79" i="8"/>
  <c r="J79" i="8"/>
  <c r="I79" i="8"/>
  <c r="Z78" i="8"/>
  <c r="Y78" i="8"/>
  <c r="R78" i="8"/>
  <c r="Q78" i="8"/>
  <c r="Z77" i="8"/>
  <c r="Y77" i="8"/>
  <c r="R77" i="8"/>
  <c r="Q77" i="8"/>
  <c r="Z76" i="8"/>
  <c r="Y76" i="8"/>
  <c r="R76" i="8"/>
  <c r="Q76" i="8"/>
  <c r="Q79" i="8" s="1"/>
  <c r="O73" i="8"/>
  <c r="J73" i="8"/>
  <c r="I73" i="8"/>
  <c r="Z73" i="8" s="1"/>
  <c r="Z72" i="8"/>
  <c r="Y72" i="8"/>
  <c r="R72" i="8"/>
  <c r="Q72" i="8"/>
  <c r="Z71" i="8"/>
  <c r="Y71" i="8"/>
  <c r="Y73" i="8" s="1"/>
  <c r="R71" i="8"/>
  <c r="Q71" i="8"/>
  <c r="Q73" i="8" s="1"/>
  <c r="J68" i="8"/>
  <c r="Q68" i="8" s="1"/>
  <c r="I68" i="8"/>
  <c r="W68" i="8" s="1"/>
  <c r="Z67" i="8"/>
  <c r="Y67" i="8"/>
  <c r="R67" i="8"/>
  <c r="Q67" i="8"/>
  <c r="Z66" i="8"/>
  <c r="Y66" i="8"/>
  <c r="R66" i="8"/>
  <c r="Q66" i="8"/>
  <c r="Z65" i="8"/>
  <c r="Y65" i="8"/>
  <c r="R65" i="8"/>
  <c r="Q65" i="8"/>
  <c r="Z64" i="8"/>
  <c r="Z68" i="8" s="1"/>
  <c r="Y64" i="8"/>
  <c r="Y68" i="8" s="1"/>
  <c r="R64" i="8"/>
  <c r="Q64" i="8"/>
  <c r="R60" i="8"/>
  <c r="Q60" i="8"/>
  <c r="O53" i="8"/>
  <c r="J53" i="8"/>
  <c r="I53" i="8"/>
  <c r="W53" i="8" s="1"/>
  <c r="Z52" i="8"/>
  <c r="Y52" i="8"/>
  <c r="Y53" i="8" s="1"/>
  <c r="R52" i="8"/>
  <c r="Q52" i="8"/>
  <c r="Z51" i="8"/>
  <c r="Z53" i="8" s="1"/>
  <c r="Y51" i="8"/>
  <c r="R51" i="8"/>
  <c r="Q51" i="8"/>
  <c r="Q53" i="8" s="1"/>
  <c r="O48" i="8"/>
  <c r="J48" i="8"/>
  <c r="I48" i="8"/>
  <c r="R47" i="8"/>
  <c r="Q47" i="8"/>
  <c r="R46" i="8"/>
  <c r="Q46" i="8"/>
  <c r="Q48" i="8" s="1"/>
  <c r="J43" i="8"/>
  <c r="I43" i="8"/>
  <c r="Z38" i="8"/>
  <c r="Y38" i="8"/>
  <c r="W38" i="8"/>
  <c r="V38" i="8"/>
  <c r="U38" i="8"/>
  <c r="T38" i="8"/>
  <c r="O38" i="8"/>
  <c r="J38" i="8"/>
  <c r="I38" i="8"/>
  <c r="Z37" i="8"/>
  <c r="Y37" i="8"/>
  <c r="Z36" i="8"/>
  <c r="Y36" i="8"/>
  <c r="R36" i="8"/>
  <c r="Q36" i="8"/>
  <c r="Z35" i="8"/>
  <c r="Y35" i="8"/>
  <c r="R35" i="8"/>
  <c r="Q35" i="8"/>
  <c r="Z34" i="8"/>
  <c r="Y34" i="8"/>
  <c r="R34" i="8"/>
  <c r="Q34" i="8"/>
  <c r="Z33" i="8"/>
  <c r="Y33" i="8"/>
  <c r="R33" i="8"/>
  <c r="Q33" i="8"/>
  <c r="Z32" i="8"/>
  <c r="Y32" i="8"/>
  <c r="R32" i="8"/>
  <c r="Q32" i="8"/>
  <c r="Z31" i="8"/>
  <c r="Y31" i="8"/>
  <c r="R31" i="8"/>
  <c r="Q31" i="8"/>
  <c r="Z30" i="8"/>
  <c r="Y30" i="8"/>
  <c r="R30" i="8"/>
  <c r="Q30" i="8"/>
  <c r="Z29" i="8"/>
  <c r="Y29" i="8"/>
  <c r="R29" i="8"/>
  <c r="Q29" i="8"/>
  <c r="Z28" i="8"/>
  <c r="Y28" i="8"/>
  <c r="R28" i="8"/>
  <c r="Q28" i="8"/>
  <c r="Z27" i="8"/>
  <c r="Y27" i="8"/>
  <c r="R27" i="8"/>
  <c r="Q27" i="8"/>
  <c r="Z26" i="8"/>
  <c r="Y26" i="8"/>
  <c r="R26" i="8"/>
  <c r="Q26" i="8"/>
  <c r="Z25" i="8"/>
  <c r="Y25" i="8"/>
  <c r="R25" i="8"/>
  <c r="Q25" i="8"/>
  <c r="Z24" i="8"/>
  <c r="Y24" i="8"/>
  <c r="R24" i="8"/>
  <c r="Q24" i="8"/>
  <c r="Z23" i="8"/>
  <c r="Y23" i="8"/>
  <c r="R23" i="8"/>
  <c r="Q23" i="8"/>
  <c r="Z22" i="8"/>
  <c r="Y22" i="8"/>
  <c r="R22" i="8"/>
  <c r="Q22" i="8"/>
  <c r="Z21" i="8"/>
  <c r="Y21" i="8"/>
  <c r="R21" i="8"/>
  <c r="Q21" i="8"/>
  <c r="Z20" i="8"/>
  <c r="Y20" i="8"/>
  <c r="R20" i="8"/>
  <c r="Q20" i="8"/>
  <c r="Z19" i="8"/>
  <c r="Y19" i="8"/>
  <c r="R19" i="8"/>
  <c r="Q19" i="8"/>
  <c r="Z18" i="8"/>
  <c r="Y18" i="8"/>
  <c r="R18" i="8"/>
  <c r="Q18" i="8"/>
  <c r="Z17" i="8"/>
  <c r="Y17" i="8"/>
  <c r="R17" i="8"/>
  <c r="Q17" i="8"/>
  <c r="Z16" i="8"/>
  <c r="Y16" i="8"/>
  <c r="R16" i="8"/>
  <c r="Q16" i="8"/>
  <c r="Q38" i="8" s="1"/>
  <c r="R12" i="8"/>
  <c r="Q12" i="8"/>
  <c r="R10" i="8"/>
  <c r="Q10" i="8"/>
  <c r="R8" i="8"/>
  <c r="Q8" i="8"/>
  <c r="R6" i="8"/>
  <c r="Q6" i="8"/>
  <c r="O68" i="8" l="1"/>
  <c r="T68" i="8"/>
  <c r="U68" i="8"/>
  <c r="V68" i="8"/>
  <c r="T73" i="8"/>
  <c r="U73" i="8"/>
  <c r="T53" i="8"/>
  <c r="V73" i="8"/>
  <c r="W92" i="8"/>
  <c r="U53" i="8"/>
  <c r="W73" i="8"/>
  <c r="V53" i="8"/>
  <c r="W111" i="8"/>
  <c r="Z154" i="5" l="1"/>
  <c r="X154" i="5"/>
  <c r="R154" i="5"/>
  <c r="P154" i="5"/>
  <c r="K154" i="5"/>
  <c r="J154" i="5"/>
  <c r="X131" i="5"/>
  <c r="P131" i="5"/>
  <c r="K131" i="5"/>
  <c r="J131" i="5"/>
  <c r="I131" i="5"/>
  <c r="S129" i="5"/>
  <c r="R129" i="5"/>
  <c r="AA127" i="5"/>
  <c r="Z127" i="5"/>
  <c r="S127" i="5"/>
  <c r="R127" i="5"/>
  <c r="AA126" i="5"/>
  <c r="Z126" i="5"/>
  <c r="S126" i="5"/>
  <c r="R126" i="5"/>
  <c r="AA125" i="5"/>
  <c r="Z125" i="5"/>
  <c r="S125" i="5"/>
  <c r="R125" i="5"/>
  <c r="AA124" i="5"/>
  <c r="Z124" i="5"/>
  <c r="S124" i="5"/>
  <c r="R124" i="5"/>
  <c r="AA123" i="5"/>
  <c r="Z123" i="5"/>
  <c r="S123" i="5"/>
  <c r="R123" i="5"/>
  <c r="AA122" i="5"/>
  <c r="Z122" i="5"/>
  <c r="S122" i="5"/>
  <c r="R122" i="5"/>
  <c r="S121" i="5"/>
  <c r="R121" i="5"/>
  <c r="S120" i="5"/>
  <c r="R120" i="5"/>
  <c r="S119" i="5"/>
  <c r="R119" i="5"/>
  <c r="AA118" i="5"/>
  <c r="Z118" i="5"/>
  <c r="S118" i="5"/>
  <c r="R118" i="5"/>
  <c r="AA117" i="5"/>
  <c r="Z117" i="5"/>
  <c r="S117" i="5"/>
  <c r="R117" i="5"/>
  <c r="AA116" i="5"/>
  <c r="Z116" i="5"/>
  <c r="Z131" i="5" s="1"/>
  <c r="S116" i="5"/>
  <c r="R116" i="5"/>
  <c r="R131" i="5" s="1"/>
  <c r="X109" i="5"/>
  <c r="P109" i="5"/>
  <c r="K109" i="5"/>
  <c r="J109" i="5"/>
  <c r="I109" i="5"/>
  <c r="S105" i="5"/>
  <c r="R105" i="5"/>
  <c r="AA104" i="5"/>
  <c r="Z104" i="5"/>
  <c r="AA103" i="5"/>
  <c r="Z103" i="5"/>
  <c r="AA102" i="5"/>
  <c r="Z102" i="5"/>
  <c r="S102" i="5"/>
  <c r="R102" i="5"/>
  <c r="R109" i="5" s="1"/>
  <c r="AA101" i="5"/>
  <c r="Z101" i="5"/>
  <c r="Z109" i="5" s="1"/>
  <c r="S101" i="5"/>
  <c r="R101" i="5"/>
  <c r="AA100" i="5"/>
  <c r="Z100" i="5"/>
  <c r="S100" i="5"/>
  <c r="R100" i="5"/>
  <c r="K97" i="5"/>
  <c r="R97" i="5" s="1"/>
  <c r="J97" i="5"/>
  <c r="X97" i="5" s="1"/>
  <c r="I97" i="5"/>
  <c r="S93" i="5"/>
  <c r="R93" i="5"/>
  <c r="AA91" i="5"/>
  <c r="Z91" i="5"/>
  <c r="AA90" i="5"/>
  <c r="Z90" i="5"/>
  <c r="AA89" i="5"/>
  <c r="Z89" i="5"/>
  <c r="S89" i="5"/>
  <c r="R89" i="5"/>
  <c r="AA88" i="5"/>
  <c r="Z88" i="5"/>
  <c r="S88" i="5"/>
  <c r="R88" i="5"/>
  <c r="S87" i="5"/>
  <c r="R87" i="5"/>
  <c r="AA86" i="5"/>
  <c r="Z86" i="5"/>
  <c r="S86" i="5"/>
  <c r="R86" i="5"/>
  <c r="AA85" i="5"/>
  <c r="Z85" i="5"/>
  <c r="S85" i="5"/>
  <c r="R85" i="5"/>
  <c r="AA84" i="5"/>
  <c r="Z84" i="5"/>
  <c r="S84" i="5"/>
  <c r="R84" i="5"/>
  <c r="S83" i="5"/>
  <c r="R83" i="5"/>
  <c r="X76" i="5"/>
  <c r="R76" i="5"/>
  <c r="K76" i="5"/>
  <c r="P76" i="5" s="1"/>
  <c r="J76" i="5"/>
  <c r="Z76" i="5" s="1"/>
  <c r="I76" i="5"/>
  <c r="AA75" i="5"/>
  <c r="Z75" i="5"/>
  <c r="S75" i="5"/>
  <c r="R75" i="5"/>
  <c r="AA74" i="5"/>
  <c r="Z74" i="5"/>
  <c r="S74" i="5"/>
  <c r="R74" i="5"/>
  <c r="R71" i="5"/>
  <c r="P71" i="5"/>
  <c r="K71" i="5"/>
  <c r="J71" i="5"/>
  <c r="X71" i="5" s="1"/>
  <c r="AA69" i="5"/>
  <c r="Z69" i="5"/>
  <c r="S69" i="5"/>
  <c r="R69" i="5"/>
  <c r="AA68" i="5"/>
  <c r="Z68" i="5"/>
  <c r="S68" i="5"/>
  <c r="R68" i="5"/>
  <c r="AA67" i="5"/>
  <c r="Z67" i="5"/>
  <c r="S67" i="5"/>
  <c r="R67" i="5"/>
  <c r="AA66" i="5"/>
  <c r="Z66" i="5"/>
  <c r="S66" i="5"/>
  <c r="R66" i="5"/>
  <c r="AA65" i="5"/>
  <c r="Z65" i="5"/>
  <c r="S65" i="5"/>
  <c r="R65" i="5"/>
  <c r="S64" i="5"/>
  <c r="R64" i="5"/>
  <c r="S63" i="5"/>
  <c r="R63" i="5"/>
  <c r="AA62" i="5"/>
  <c r="Z62" i="5"/>
  <c r="S62" i="5"/>
  <c r="R62" i="5"/>
  <c r="AA61" i="5"/>
  <c r="Z61" i="5"/>
  <c r="S61" i="5"/>
  <c r="R61" i="5"/>
  <c r="AA57" i="5"/>
  <c r="Z57" i="5"/>
  <c r="S57" i="5"/>
  <c r="R57" i="5"/>
  <c r="S54" i="5"/>
  <c r="R54" i="5"/>
  <c r="K51" i="5"/>
  <c r="R51" i="5" s="1"/>
  <c r="J51" i="5"/>
  <c r="X51" i="5" s="1"/>
  <c r="I51" i="5"/>
  <c r="AA50" i="5"/>
  <c r="Z50" i="5"/>
  <c r="S50" i="5"/>
  <c r="R50" i="5"/>
  <c r="S48" i="5"/>
  <c r="R48" i="5"/>
  <c r="S47" i="5"/>
  <c r="R47" i="5"/>
  <c r="S46" i="5"/>
  <c r="R46" i="5"/>
  <c r="S45" i="5"/>
  <c r="R45" i="5"/>
  <c r="AA44" i="5"/>
  <c r="Z44" i="5"/>
  <c r="S44" i="5"/>
  <c r="R44" i="5"/>
  <c r="AA43" i="5"/>
  <c r="Z43" i="5"/>
  <c r="S43" i="5"/>
  <c r="R43" i="5"/>
  <c r="AA42" i="5"/>
  <c r="Z42" i="5"/>
  <c r="S42" i="5"/>
  <c r="R42" i="5"/>
  <c r="AA41" i="5"/>
  <c r="Z41" i="5"/>
  <c r="S41" i="5"/>
  <c r="R41" i="5"/>
  <c r="AA40" i="5"/>
  <c r="Z40" i="5"/>
  <c r="S40" i="5"/>
  <c r="R40" i="5"/>
  <c r="Z37" i="5"/>
  <c r="X37" i="5"/>
  <c r="P37" i="5"/>
  <c r="K37" i="5"/>
  <c r="J37" i="5"/>
  <c r="I37" i="5"/>
  <c r="AA32" i="5"/>
  <c r="Z32" i="5"/>
  <c r="S32" i="5"/>
  <c r="R32" i="5"/>
  <c r="AA31" i="5"/>
  <c r="Z31" i="5"/>
  <c r="S31" i="5"/>
  <c r="R31" i="5"/>
  <c r="AA30" i="5"/>
  <c r="Z30" i="5"/>
  <c r="S30" i="5"/>
  <c r="R30" i="5"/>
  <c r="AA29" i="5"/>
  <c r="Z29" i="5"/>
  <c r="S29" i="5"/>
  <c r="R29" i="5"/>
  <c r="AA28" i="5"/>
  <c r="Z28" i="5"/>
  <c r="AA27" i="5"/>
  <c r="Z27" i="5"/>
  <c r="S27" i="5"/>
  <c r="R27" i="5"/>
  <c r="AA26" i="5"/>
  <c r="Z26" i="5"/>
  <c r="S26" i="5"/>
  <c r="R26" i="5"/>
  <c r="AA25" i="5"/>
  <c r="Z25" i="5"/>
  <c r="S25" i="5"/>
  <c r="R25" i="5"/>
  <c r="AA22" i="5"/>
  <c r="Z22" i="5"/>
  <c r="S22" i="5"/>
  <c r="R22" i="5"/>
  <c r="AA21" i="5"/>
  <c r="Z21" i="5"/>
  <c r="S21" i="5"/>
  <c r="R21" i="5"/>
  <c r="AA20" i="5"/>
  <c r="Z20" i="5"/>
  <c r="S20" i="5"/>
  <c r="R20" i="5"/>
  <c r="R37" i="5" s="1"/>
  <c r="R17" i="5"/>
  <c r="P17" i="5"/>
  <c r="K17" i="5"/>
  <c r="J17" i="5"/>
  <c r="I17" i="5"/>
  <c r="S15" i="5"/>
  <c r="R15" i="5"/>
  <c r="K8" i="5"/>
  <c r="O8" i="5" s="1"/>
  <c r="J8" i="5"/>
  <c r="I8" i="5"/>
  <c r="S7" i="5"/>
  <c r="R7" i="5"/>
  <c r="S6" i="5"/>
  <c r="S8" i="5" s="1"/>
  <c r="R6" i="5"/>
  <c r="Z71" i="5" l="1"/>
  <c r="P8" i="5"/>
  <c r="Z97" i="5"/>
  <c r="M8" i="5"/>
  <c r="Z51" i="5"/>
  <c r="R8" i="5"/>
  <c r="N8" i="5"/>
  <c r="P51" i="5"/>
  <c r="P97" i="5"/>
  <c r="AA113" i="1" l="1"/>
  <c r="Z113" i="1"/>
  <c r="Y113" i="1"/>
  <c r="S113" i="1"/>
  <c r="R113" i="1"/>
  <c r="Q113" i="1"/>
  <c r="L113" i="1"/>
  <c r="K113" i="1"/>
  <c r="J113" i="1"/>
  <c r="I113" i="1"/>
  <c r="L91" i="1"/>
  <c r="K91" i="1"/>
  <c r="J91" i="1"/>
  <c r="I91" i="1"/>
  <c r="L69" i="1"/>
  <c r="K69" i="1"/>
  <c r="J69" i="1"/>
  <c r="I69" i="1"/>
  <c r="L41" i="1"/>
  <c r="K41" i="1"/>
  <c r="J41" i="1"/>
  <c r="I41" i="1"/>
  <c r="L30" i="1"/>
  <c r="K30" i="1"/>
  <c r="J30" i="1"/>
  <c r="I30" i="1"/>
</calcChain>
</file>

<file path=xl/sharedStrings.xml><?xml version="1.0" encoding="utf-8"?>
<sst xmlns="http://schemas.openxmlformats.org/spreadsheetml/2006/main" count="13023" uniqueCount="662">
  <si>
    <t xml:space="preserve">                        Raw coal analysis report at  Unloading End Paras TPS  For APRIL-2023</t>
  </si>
  <si>
    <t>Name Of TPS   :-    Paras Thermal Power Station,Paras</t>
  </si>
  <si>
    <t>Name Of Laboratory   :-    Vision Chemical Laboratory,Paras</t>
  </si>
  <si>
    <t>Sr.  No.</t>
  </si>
  <si>
    <t>Date of Receipt</t>
  </si>
  <si>
    <t xml:space="preserve"> Rake No.</t>
  </si>
  <si>
    <t>Colliery Name.</t>
  </si>
  <si>
    <t>Decl.  GCV Band</t>
  </si>
  <si>
    <t>NO.  OF BOX</t>
  </si>
  <si>
    <t>R.R. NO</t>
  </si>
  <si>
    <t>R.R.Date</t>
  </si>
  <si>
    <t>Weight (M.T.)</t>
  </si>
  <si>
    <t>TM%</t>
  </si>
  <si>
    <t>Unloading End Eq. Basis(CIMFR) for-APRIL-2023</t>
  </si>
  <si>
    <t>ARB</t>
  </si>
  <si>
    <t>SM%</t>
  </si>
  <si>
    <t>Loading End Eq. Basis ( CIMFR) for-APRIL-2023</t>
  </si>
  <si>
    <t>RR.</t>
  </si>
  <si>
    <t>R.R.Wt. from CIMFR Reports</t>
  </si>
  <si>
    <t>TPS.</t>
  </si>
  <si>
    <t>TPS (CHP)</t>
  </si>
  <si>
    <t>M%</t>
  </si>
  <si>
    <t>A%</t>
  </si>
  <si>
    <t>GCV</t>
  </si>
  <si>
    <t>GCV GR</t>
  </si>
  <si>
    <t>01.04.2023</t>
  </si>
  <si>
    <t>CGM</t>
  </si>
  <si>
    <t>G11</t>
  </si>
  <si>
    <t>31.03.2023</t>
  </si>
  <si>
    <t>G13</t>
  </si>
  <si>
    <t>03.04.2023</t>
  </si>
  <si>
    <t>06.04.2023</t>
  </si>
  <si>
    <t>07.04.2023</t>
  </si>
  <si>
    <t>08.04.2023</t>
  </si>
  <si>
    <t>11.04.2023</t>
  </si>
  <si>
    <t>10.04.2023</t>
  </si>
  <si>
    <t>13.04.2023</t>
  </si>
  <si>
    <t>12.04.2023</t>
  </si>
  <si>
    <t>14.04.2023</t>
  </si>
  <si>
    <t>15.04.2023</t>
  </si>
  <si>
    <t>17.04.2023</t>
  </si>
  <si>
    <t>18.04.2023</t>
  </si>
  <si>
    <t>19.04.2023</t>
  </si>
  <si>
    <t>20.04.2023</t>
  </si>
  <si>
    <t>21.04.2023</t>
  </si>
  <si>
    <t>22.04.2023</t>
  </si>
  <si>
    <t>24.04.2023</t>
  </si>
  <si>
    <t>23.04.2023</t>
  </si>
  <si>
    <t>26.04.2023</t>
  </si>
  <si>
    <t>28.04.2023</t>
  </si>
  <si>
    <t>29.04.2023</t>
  </si>
  <si>
    <t>30.04.2023</t>
  </si>
  <si>
    <t>DKU</t>
  </si>
  <si>
    <t>G12</t>
  </si>
  <si>
    <t>G16</t>
  </si>
  <si>
    <t>25.04.2023</t>
  </si>
  <si>
    <t>27.04.2023</t>
  </si>
  <si>
    <t>04.04.2023</t>
  </si>
  <si>
    <t>DKU/KPKD</t>
  </si>
  <si>
    <t>GOKUL</t>
  </si>
  <si>
    <t>HLSG</t>
  </si>
  <si>
    <t>G15</t>
  </si>
  <si>
    <t>MFSJ</t>
  </si>
  <si>
    <t>MKD-01</t>
  </si>
  <si>
    <t>02.04.2023</t>
  </si>
  <si>
    <t>05.04.2023</t>
  </si>
  <si>
    <t>09.04.2023</t>
  </si>
  <si>
    <t>MKD-03</t>
  </si>
  <si>
    <t>UMRER</t>
  </si>
  <si>
    <t>G9</t>
  </si>
  <si>
    <t>G10</t>
  </si>
  <si>
    <t>16.04.2023</t>
  </si>
  <si>
    <t>WANI</t>
  </si>
  <si>
    <t>BPQ</t>
  </si>
  <si>
    <t>GPCK</t>
  </si>
  <si>
    <t>19.05.2023</t>
  </si>
  <si>
    <t xml:space="preserve">                        Raw coal analysis report at  Unloading End Paras TPS  For MAY-2023</t>
  </si>
  <si>
    <t> </t>
  </si>
  <si>
    <t>Loading End Eq. Basis ( CIMFR) for-MAY-2023</t>
  </si>
  <si>
    <t>21.05.2023</t>
  </si>
  <si>
    <t>BOCM/KPKD/RCR</t>
  </si>
  <si>
    <t>G14</t>
  </si>
  <si>
    <t>22.05.2023</t>
  </si>
  <si>
    <t>28.05.2023</t>
  </si>
  <si>
    <t>55-A</t>
  </si>
  <si>
    <t>01.05.2023</t>
  </si>
  <si>
    <t>02.05.2023</t>
  </si>
  <si>
    <t>04.05.2023</t>
  </si>
  <si>
    <t>05.05.2023</t>
  </si>
  <si>
    <t>07.05.2023</t>
  </si>
  <si>
    <t>08.05.2023</t>
  </si>
  <si>
    <t>10.05.2023</t>
  </si>
  <si>
    <t>20.05.2023</t>
  </si>
  <si>
    <t>30.05.2023</t>
  </si>
  <si>
    <t>31.05.2023</t>
  </si>
  <si>
    <t>DKSK</t>
  </si>
  <si>
    <t>G17</t>
  </si>
  <si>
    <t>G18</t>
  </si>
  <si>
    <t>23.05.2023</t>
  </si>
  <si>
    <t>DKSK/BTPS</t>
  </si>
  <si>
    <t>18.05.2023</t>
  </si>
  <si>
    <t>DKSK/NSK</t>
  </si>
  <si>
    <t>27.05.2023</t>
  </si>
  <si>
    <t>29.05.2023</t>
  </si>
  <si>
    <t>09.05.2023</t>
  </si>
  <si>
    <t>12.05.2023</t>
  </si>
  <si>
    <t>15.05.2023</t>
  </si>
  <si>
    <t>25.05.2023</t>
  </si>
  <si>
    <t>GOKUL/BTPS</t>
  </si>
  <si>
    <t>11.05.2023</t>
  </si>
  <si>
    <t>MFSJ/KPKD/RCR</t>
  </si>
  <si>
    <t>13.05.2023</t>
  </si>
  <si>
    <t>14.05.2023</t>
  </si>
  <si>
    <t>16.05.2023</t>
  </si>
  <si>
    <t>17.05.2023</t>
  </si>
  <si>
    <t>MKD-01/BTPS</t>
  </si>
  <si>
    <t>MKD1</t>
  </si>
  <si>
    <t>13.05.2024</t>
  </si>
  <si>
    <t>14.05.2024</t>
  </si>
  <si>
    <t>MKD-03/BTPS</t>
  </si>
  <si>
    <t>MKD3</t>
  </si>
  <si>
    <t>MKD-3</t>
  </si>
  <si>
    <t>PAVANI</t>
  </si>
  <si>
    <t>PAVANI/BTPS</t>
  </si>
  <si>
    <t>26.05.2023</t>
  </si>
  <si>
    <t>G8</t>
  </si>
  <si>
    <t>34-A</t>
  </si>
  <si>
    <t>G7</t>
  </si>
  <si>
    <t>UMRER/BTPS</t>
  </si>
  <si>
    <t>UMSG</t>
  </si>
  <si>
    <t>24.05.2023</t>
  </si>
  <si>
    <t xml:space="preserve">                        Raw coal analysis report at  Unloading End Paras TPS  For JUNE-2023</t>
  </si>
  <si>
    <t xml:space="preserve">          </t>
  </si>
  <si>
    <t>Unloading End Eq. Basis(CIMFR) for-JUNE-2023</t>
  </si>
  <si>
    <t>Loading End Eq. Basis ( CIMFR) for-JUNE-2023</t>
  </si>
  <si>
    <t>08.06.2023</t>
  </si>
  <si>
    <t>BOCB/MCL/KPKD</t>
  </si>
  <si>
    <t>162000026/161002206</t>
  </si>
  <si>
    <t>07.06.2023/06.06.2023</t>
  </si>
  <si>
    <t>12.06.2023</t>
  </si>
  <si>
    <t>162000033/161002217</t>
  </si>
  <si>
    <t>12.06.2023/10.06.2023</t>
  </si>
  <si>
    <t>29.06.2023</t>
  </si>
  <si>
    <t>BOCM</t>
  </si>
  <si>
    <t>27.06.2023</t>
  </si>
  <si>
    <t>15.06.2023</t>
  </si>
  <si>
    <t>BOMB/MCL/KPKD</t>
  </si>
  <si>
    <t>162000035/161004657</t>
  </si>
  <si>
    <t>15.06.2023/10.06.2023</t>
  </si>
  <si>
    <t>162000053/161004674</t>
  </si>
  <si>
    <t>26.06.2023/24.06.2023</t>
  </si>
  <si>
    <t>02.06.2023</t>
  </si>
  <si>
    <t>01.06.2023</t>
  </si>
  <si>
    <t>03.06.2023</t>
  </si>
  <si>
    <t>04.06.2023</t>
  </si>
  <si>
    <t>07.06.2023</t>
  </si>
  <si>
    <t>15-A</t>
  </si>
  <si>
    <t>18-A</t>
  </si>
  <si>
    <t>05.06.2023</t>
  </si>
  <si>
    <t>09.06.2023</t>
  </si>
  <si>
    <t>10.06.2023</t>
  </si>
  <si>
    <t>11.06.2023</t>
  </si>
  <si>
    <t>18.06.2023</t>
  </si>
  <si>
    <t>17.06.2023</t>
  </si>
  <si>
    <t>21.06.2023</t>
  </si>
  <si>
    <t>20.06.2023</t>
  </si>
  <si>
    <t>22.06.2023</t>
  </si>
  <si>
    <t>23.06.2023</t>
  </si>
  <si>
    <t>24.06.2023</t>
  </si>
  <si>
    <t>26.06.2023</t>
  </si>
  <si>
    <t>25.06.2023</t>
  </si>
  <si>
    <t>28.06.2023</t>
  </si>
  <si>
    <t>06.06.2023</t>
  </si>
  <si>
    <t>19.06.2023</t>
  </si>
  <si>
    <t>DKU(SIGHORI)</t>
  </si>
  <si>
    <t>14.06.2023</t>
  </si>
  <si>
    <t>GHUGUS</t>
  </si>
  <si>
    <t>GHUGUS(NEELJAY)</t>
  </si>
  <si>
    <t>68-A</t>
  </si>
  <si>
    <t>13.06.2023</t>
  </si>
  <si>
    <t>30.06.2023</t>
  </si>
  <si>
    <t>29/06/23</t>
  </si>
  <si>
    <t>GXSG/SCCL/OCP-3</t>
  </si>
  <si>
    <t>HLSG/BTPS</t>
  </si>
  <si>
    <t>MKD-1</t>
  </si>
  <si>
    <t>16.06.2023</t>
  </si>
  <si>
    <t>MKD-1/CSTPS</t>
  </si>
  <si>
    <t>161000037/161009666</t>
  </si>
  <si>
    <t>24.06.2023/23.06.2023</t>
  </si>
  <si>
    <t>MKD-3/CSTPS</t>
  </si>
  <si>
    <t>NKCR/SECL/KPKD</t>
  </si>
  <si>
    <t>162000054/161011570</t>
  </si>
  <si>
    <t>26.06.2023/25.06.2023</t>
  </si>
  <si>
    <t>01.07.2023</t>
  </si>
  <si>
    <t>07.07.2023</t>
  </si>
  <si>
    <t>03.07.2023</t>
  </si>
  <si>
    <t>02.07.2023</t>
  </si>
  <si>
    <t>05.07.2023</t>
  </si>
  <si>
    <t>04.07.2023</t>
  </si>
  <si>
    <t>06.07.2023</t>
  </si>
  <si>
    <t>08.07.2023</t>
  </si>
  <si>
    <t>09.07.2023</t>
  </si>
  <si>
    <t>11.07.2023</t>
  </si>
  <si>
    <t>10.07.2023</t>
  </si>
  <si>
    <t>12.07.2023</t>
  </si>
  <si>
    <t>13.07.2023</t>
  </si>
  <si>
    <t>14.07.2023</t>
  </si>
  <si>
    <t>15.07.2023</t>
  </si>
  <si>
    <t>18.07.2023</t>
  </si>
  <si>
    <t>17.07.2023</t>
  </si>
  <si>
    <t>20.07.2023</t>
  </si>
  <si>
    <t>21.07.2023</t>
  </si>
  <si>
    <t>22.07.2023</t>
  </si>
  <si>
    <t>23.07.2023</t>
  </si>
  <si>
    <t>24.07.2023</t>
  </si>
  <si>
    <t>27.07.2023</t>
  </si>
  <si>
    <t>29.07.2023</t>
  </si>
  <si>
    <t xml:space="preserve">                        Raw coal analysis report at  Unloading End Paras TPS  For JULY-2023</t>
  </si>
  <si>
    <t>Unloading End Eq. Basis(CIMFR) for-JULY-2023</t>
  </si>
  <si>
    <t>Loading End Eq. Basis ( CIMFR) for-JULY-2023</t>
  </si>
  <si>
    <t>BOCB/KPKD/MCL</t>
  </si>
  <si>
    <t>162000060/161002238</t>
  </si>
  <si>
    <t>02.07.2023/30.06.2023</t>
  </si>
  <si>
    <t>BOCM/KPKD/MCL</t>
  </si>
  <si>
    <t>162000070/161003019</t>
  </si>
  <si>
    <t>20.07.2023/16.07.2023</t>
  </si>
  <si>
    <t>BOMB/KPKD/MCL</t>
  </si>
  <si>
    <t>162000073/161004696</t>
  </si>
  <si>
    <t>21.07.2023/20.07.2023</t>
  </si>
  <si>
    <t>BROD/MTPK/SECL</t>
  </si>
  <si>
    <t>462000012/461000003</t>
  </si>
  <si>
    <t>19.07.2023/18.07.2023</t>
  </si>
  <si>
    <t>61-A</t>
  </si>
  <si>
    <t>25.07.2023</t>
  </si>
  <si>
    <t>28.07.2023</t>
  </si>
  <si>
    <t>19.07.2023</t>
  </si>
  <si>
    <t>GPCK/KPKD</t>
  </si>
  <si>
    <t>162000079/161010824</t>
  </si>
  <si>
    <t>26.07.2023/25.07.2023</t>
  </si>
  <si>
    <t>LOMB/MTPK</t>
  </si>
  <si>
    <t>162000058/161001071</t>
  </si>
  <si>
    <t>29.06.2023/28.06.2023</t>
  </si>
  <si>
    <t>WANI NORTH(MUNGOLI)</t>
  </si>
  <si>
    <t>WANI(MUNGOLI)</t>
  </si>
  <si>
    <t xml:space="preserve">                        Raw coal analysis report at  Unloading End Paras TPS  For AUGUST-2023</t>
  </si>
  <si>
    <t>Unloading End Eq. Basis(CIMFR) for-AUGUST-2023</t>
  </si>
  <si>
    <t>Loading End Eq. Basis ( CIMFR) for-AUGUST-2023</t>
  </si>
  <si>
    <t>GCV Difference between LE &amp; ULE</t>
  </si>
  <si>
    <t>Grade Slip between Decl.Grd &amp; ULE Grd</t>
  </si>
  <si>
    <t>Grade Slip between LE &amp; ULE</t>
  </si>
  <si>
    <t>Grade Slip between Decl.Grd &amp; LE Grd</t>
  </si>
  <si>
    <t>15.08.2023</t>
  </si>
  <si>
    <t>14.08.2023</t>
  </si>
  <si>
    <t>01.08.2023</t>
  </si>
  <si>
    <t>31.07.2023</t>
  </si>
  <si>
    <t>03.08.2023</t>
  </si>
  <si>
    <t>3-A</t>
  </si>
  <si>
    <t>10.08.2023</t>
  </si>
  <si>
    <t>13.08.2023</t>
  </si>
  <si>
    <t>17.08.2023</t>
  </si>
  <si>
    <t>16.08.2023</t>
  </si>
  <si>
    <t>20.08.2023</t>
  </si>
  <si>
    <t>19.08.2023</t>
  </si>
  <si>
    <t>22.08.2023</t>
  </si>
  <si>
    <t>21.08.2023</t>
  </si>
  <si>
    <t>26.08.2023</t>
  </si>
  <si>
    <t>29.08.2023</t>
  </si>
  <si>
    <t>DCSG</t>
  </si>
  <si>
    <t>28.08.2023</t>
  </si>
  <si>
    <t>09.08.2023</t>
  </si>
  <si>
    <t>11.08.2023</t>
  </si>
  <si>
    <t>18.08.2023</t>
  </si>
  <si>
    <t>24.08.2023</t>
  </si>
  <si>
    <t>23.08.2023</t>
  </si>
  <si>
    <t>25.08.2023</t>
  </si>
  <si>
    <t>27.08.2023</t>
  </si>
  <si>
    <t>30.08.2023</t>
  </si>
  <si>
    <t>12.08.2023</t>
  </si>
  <si>
    <t>31.08.2023</t>
  </si>
  <si>
    <t>162000099/161010916</t>
  </si>
  <si>
    <t>12.08.2023/11.08.2023</t>
  </si>
  <si>
    <t>162000098/141000730</t>
  </si>
  <si>
    <t>11.08.2023/10.08.2023</t>
  </si>
  <si>
    <t>162000101/161010944</t>
  </si>
  <si>
    <t>16.08.2023/15.08.2023</t>
  </si>
  <si>
    <t>162000102/161010969</t>
  </si>
  <si>
    <t>22.08.2023/21.08.2023</t>
  </si>
  <si>
    <t>07.08.2023</t>
  </si>
  <si>
    <t>7-A</t>
  </si>
  <si>
    <t>GXSG</t>
  </si>
  <si>
    <t>MFSJ/KPKD</t>
  </si>
  <si>
    <t>162000091/162006182</t>
  </si>
  <si>
    <t>06.08.2023/04.08.2023</t>
  </si>
  <si>
    <t>08.08.2023</t>
  </si>
  <si>
    <t>162000092/162006189</t>
  </si>
  <si>
    <t>07.08.2023/05.08.2023</t>
  </si>
  <si>
    <t>05.08.2023</t>
  </si>
  <si>
    <t>04.08.2023</t>
  </si>
  <si>
    <t>SCSK/KPKD</t>
  </si>
  <si>
    <t>162000087/161001464</t>
  </si>
  <si>
    <t>03.08.2023/02.08.2023</t>
  </si>
  <si>
    <t>06.08.2023</t>
  </si>
  <si>
    <t xml:space="preserve">                        Raw coal analysis report at  Unloading End Paras TPS  For SEPTEMBER-2023</t>
  </si>
  <si>
    <t>Unloading End Eq. Basis(CIMFR) for-SEPTEMBER-2023</t>
  </si>
  <si>
    <t>Loading End Eq. Basis ( CIMFR) for-SEPTEMBER-2023</t>
  </si>
  <si>
    <t>11.09.2023</t>
  </si>
  <si>
    <t>BPQ(BWS/DOCM)</t>
  </si>
  <si>
    <t>10.09.2023</t>
  </si>
  <si>
    <t>BPQ(BWS/SOCM)</t>
  </si>
  <si>
    <t>18.09.2023</t>
  </si>
  <si>
    <t>17.09.2023</t>
  </si>
  <si>
    <t>13.09.2023</t>
  </si>
  <si>
    <t>14.09.2023</t>
  </si>
  <si>
    <t>20.09.2023</t>
  </si>
  <si>
    <t>19.09.2023</t>
  </si>
  <si>
    <t>22.09.2023</t>
  </si>
  <si>
    <t>21.09.2023</t>
  </si>
  <si>
    <t>23.09.2024</t>
  </si>
  <si>
    <t>26.09.2023</t>
  </si>
  <si>
    <t>28.09.2023</t>
  </si>
  <si>
    <t>01.09.2023</t>
  </si>
  <si>
    <t>GHUGUS(MUNGOLI)</t>
  </si>
  <si>
    <t>03.09.2023</t>
  </si>
  <si>
    <t>04.09.2023</t>
  </si>
  <si>
    <t>02.09.2023</t>
  </si>
  <si>
    <t>08.09.2023</t>
  </si>
  <si>
    <t>24.09.2023</t>
  </si>
  <si>
    <t>23.09.2023</t>
  </si>
  <si>
    <t>27.09.2023</t>
  </si>
  <si>
    <t>####</t>
  </si>
  <si>
    <t>07.09.2023</t>
  </si>
  <si>
    <t>GPCK/SECL/KPKD</t>
  </si>
  <si>
    <t>162000115/161011031</t>
  </si>
  <si>
    <t>05.09.2023/04.09.2023</t>
  </si>
  <si>
    <t>162000122/161011069</t>
  </si>
  <si>
    <t>15.09.2023/14.09.2023</t>
  </si>
  <si>
    <t>162000127/161011086</t>
  </si>
  <si>
    <t>19.09.2023/17.09.2023</t>
  </si>
  <si>
    <t>MCLK/MCL/KPKD</t>
  </si>
  <si>
    <t>162000120/161001519</t>
  </si>
  <si>
    <t>09.09.2023/08.09.2023</t>
  </si>
  <si>
    <t>MFSJ/MCL/KPKD</t>
  </si>
  <si>
    <t>162000119/162006344</t>
  </si>
  <si>
    <t>08.09.2023/06.09.2023</t>
  </si>
  <si>
    <t>162000135/162006414</t>
  </si>
  <si>
    <t>21.09.2023/19.09.2023</t>
  </si>
  <si>
    <t>142000009/162006422</t>
  </si>
  <si>
    <t>22.09.2023/20.09.2023</t>
  </si>
  <si>
    <t>25.09.2023</t>
  </si>
  <si>
    <t>30.09.2023</t>
  </si>
  <si>
    <t>NKCR</t>
  </si>
  <si>
    <t>29.09.2023</t>
  </si>
  <si>
    <t>SCDG/SECL/KPKD</t>
  </si>
  <si>
    <t>162000131/161002057</t>
  </si>
  <si>
    <t>20.09.2023/19.09.2023</t>
  </si>
  <si>
    <t>06.09.2023</t>
  </si>
  <si>
    <t>SCSK/SECL/KPKD</t>
  </si>
  <si>
    <t>162000113/161001474</t>
  </si>
  <si>
    <t>04.09.2023/03.09.2023</t>
  </si>
  <si>
    <t>162000125/161001478</t>
  </si>
  <si>
    <t>18.09.2023/16.09.2023</t>
  </si>
  <si>
    <t>05.09.2023</t>
  </si>
  <si>
    <t>12.09.2023</t>
  </si>
  <si>
    <t>15.09.2023</t>
  </si>
  <si>
    <t>24.09.2024</t>
  </si>
  <si>
    <t>09.09.2023</t>
  </si>
  <si>
    <t xml:space="preserve">                        Raw coal analysis report at  Unloading End Paras TPS  For OCTOBER-2023</t>
  </si>
  <si>
    <t>Unloading End Eq. Basis(CIMFR) for-OCTOBER-2023</t>
  </si>
  <si>
    <t>Loading End Eq. Basis ( CIMFR) for-OCTOBER-2023</t>
  </si>
  <si>
    <t>02.10.2023</t>
  </si>
  <si>
    <t>162000152/161002274</t>
  </si>
  <si>
    <t>01.10.2023/29.09.2023</t>
  </si>
  <si>
    <t>10.10.2023</t>
  </si>
  <si>
    <t>BOCM/MCL/KPKD</t>
  </si>
  <si>
    <t>162000193/161003064</t>
  </si>
  <si>
    <t>08.10.2023/06.10.2023</t>
  </si>
  <si>
    <t>17.10.2023</t>
  </si>
  <si>
    <t>162000215/161003074</t>
  </si>
  <si>
    <t>14.10.2023/13.10.2023</t>
  </si>
  <si>
    <t>09.10.2023</t>
  </si>
  <si>
    <t>162000188/161004757</t>
  </si>
  <si>
    <t>07.10.2023/05.10.2023</t>
  </si>
  <si>
    <t>20.10.2023</t>
  </si>
  <si>
    <t>BROD/SECL/KPKD</t>
  </si>
  <si>
    <t>462000021/461000027</t>
  </si>
  <si>
    <t>18.10.2023/17.10.2023</t>
  </si>
  <si>
    <t>25.10.2023</t>
  </si>
  <si>
    <t>462000022/461000031</t>
  </si>
  <si>
    <t>23.10.2023/22.10.2023</t>
  </si>
  <si>
    <t>53-A</t>
  </si>
  <si>
    <t>GHUGUS(KOLGAON)</t>
  </si>
  <si>
    <t>COST PLUS</t>
  </si>
  <si>
    <t>01.10.2023</t>
  </si>
  <si>
    <t>04.10.2023</t>
  </si>
  <si>
    <t>03.10.2023</t>
  </si>
  <si>
    <t>06.10.2023</t>
  </si>
  <si>
    <t>05.10.2023</t>
  </si>
  <si>
    <t>G6</t>
  </si>
  <si>
    <t>08.10.2023</t>
  </si>
  <si>
    <t>07.10.2023</t>
  </si>
  <si>
    <t>22.10.2023</t>
  </si>
  <si>
    <t>21.10.2023</t>
  </si>
  <si>
    <t>23.10.2022</t>
  </si>
  <si>
    <t>27.10.2023</t>
  </si>
  <si>
    <t>31.10.2023</t>
  </si>
  <si>
    <t>30.10.2023</t>
  </si>
  <si>
    <t>162000154/161011147</t>
  </si>
  <si>
    <t>01.10.2023/30.09.2023</t>
  </si>
  <si>
    <t>162000159/161011145</t>
  </si>
  <si>
    <t>02.10.2023/29.09.2023</t>
  </si>
  <si>
    <t>162000184/161011182</t>
  </si>
  <si>
    <t>07.10.2023/06.10.2023</t>
  </si>
  <si>
    <t>162000195/161011190</t>
  </si>
  <si>
    <t>09.10.2023/07.10.2023</t>
  </si>
  <si>
    <t>11.10.2023</t>
  </si>
  <si>
    <t>162000201/161011198</t>
  </si>
  <si>
    <t>10.10.2023/09.10.2023</t>
  </si>
  <si>
    <t>15.10.2023</t>
  </si>
  <si>
    <t>162000211/161011214</t>
  </si>
  <si>
    <t>13.10.2023/12.10.2023</t>
  </si>
  <si>
    <t>16.10.2023</t>
  </si>
  <si>
    <t>162000216/161011221</t>
  </si>
  <si>
    <t>26.10.2023</t>
  </si>
  <si>
    <t>162000236/161011263</t>
  </si>
  <si>
    <t>25.10.2023/24.10.2023</t>
  </si>
  <si>
    <t>162000235/161011256</t>
  </si>
  <si>
    <t>25.10.2023/22.10.2023</t>
  </si>
  <si>
    <t>28.10.2023</t>
  </si>
  <si>
    <t>162000237/161011274</t>
  </si>
  <si>
    <t>26.10.2023/26.10.2023</t>
  </si>
  <si>
    <t>29.10.2023</t>
  </si>
  <si>
    <t>162000238/161011281</t>
  </si>
  <si>
    <t>27.10.2023/27.10.2023</t>
  </si>
  <si>
    <t>162000241/161011293</t>
  </si>
  <si>
    <t>30.10.2023/28.10.2023</t>
  </si>
  <si>
    <t>24.10.2022</t>
  </si>
  <si>
    <t>LOCM/MCL/KPKD</t>
  </si>
  <si>
    <t>162000231/161002285</t>
  </si>
  <si>
    <t>22.10.2023/20.10.2023</t>
  </si>
  <si>
    <t>162000149/162006467</t>
  </si>
  <si>
    <t>29.09.2023/28.09.2023</t>
  </si>
  <si>
    <t>162000150/162006472</t>
  </si>
  <si>
    <t>30.09.2023/28.09.2023</t>
  </si>
  <si>
    <t>162000156/162006478</t>
  </si>
  <si>
    <t>12.10.2023</t>
  </si>
  <si>
    <t>13.10.2023</t>
  </si>
  <si>
    <t>14.10.2023</t>
  </si>
  <si>
    <t>19.10.2023</t>
  </si>
  <si>
    <t>18.10.2023</t>
  </si>
  <si>
    <t>24.10.2023</t>
  </si>
  <si>
    <t>162000181/161011812</t>
  </si>
  <si>
    <t>06.10.2023/05.10.2023</t>
  </si>
  <si>
    <t>162000206/161002489</t>
  </si>
  <si>
    <t>11.10.2023/09.10.2023</t>
  </si>
  <si>
    <t>162000219/161002505</t>
  </si>
  <si>
    <t>17.10.2023/1610.2023</t>
  </si>
  <si>
    <t>162000239/161001489</t>
  </si>
  <si>
    <t>28.10.2023/27.10.2023</t>
  </si>
  <si>
    <t xml:space="preserve">                        Raw coal analysis report at  Unloading End Paras TPS  For NOVEMBER-2023</t>
  </si>
  <si>
    <t>Unloading End Eq. Basis(CIMFR) for-NOVEMBER-2023</t>
  </si>
  <si>
    <t>Loading End Eq. Basis ( CIMFR) for-NOVEMBER-2023</t>
  </si>
  <si>
    <t>09.11.2023</t>
  </si>
  <si>
    <t>BOCB</t>
  </si>
  <si>
    <t>08.11.2023</t>
  </si>
  <si>
    <t>26.11.2023</t>
  </si>
  <si>
    <t>25.11.2023</t>
  </si>
  <si>
    <t>10.11.2023</t>
  </si>
  <si>
    <t>BOMB</t>
  </si>
  <si>
    <t>28.11.2023</t>
  </si>
  <si>
    <t>27.11.2023</t>
  </si>
  <si>
    <t>12.11.2023</t>
  </si>
  <si>
    <t>13.11.2023</t>
  </si>
  <si>
    <t>14.11.2023</t>
  </si>
  <si>
    <t>16.11.2023</t>
  </si>
  <si>
    <t>24.11.2023</t>
  </si>
  <si>
    <t>23.11.2023</t>
  </si>
  <si>
    <t>29.11.2023</t>
  </si>
  <si>
    <t>04.11.2023</t>
  </si>
  <si>
    <t>DCSG(PENCH-EDC)</t>
  </si>
  <si>
    <t>03.11.2023</t>
  </si>
  <si>
    <t>06.11.2023</t>
  </si>
  <si>
    <t>05.11.2023</t>
  </si>
  <si>
    <t>07.11.2023</t>
  </si>
  <si>
    <t>08.11.20023</t>
  </si>
  <si>
    <t>11.11.2023</t>
  </si>
  <si>
    <t>20.11.2023</t>
  </si>
  <si>
    <t>19.11.2023</t>
  </si>
  <si>
    <t>22.11.2023</t>
  </si>
  <si>
    <t>30.11.2023</t>
  </si>
  <si>
    <t>01.11.2023</t>
  </si>
  <si>
    <t>02.11.2023</t>
  </si>
  <si>
    <t>17.11.2023</t>
  </si>
  <si>
    <t>21.11.2023</t>
  </si>
  <si>
    <t>KCHP</t>
  </si>
  <si>
    <t>18.11.2023</t>
  </si>
  <si>
    <t>LOCM</t>
  </si>
  <si>
    <t>15.11.2023</t>
  </si>
  <si>
    <t>MKD-1/NTPS</t>
  </si>
  <si>
    <t>MKD-3/NTPS</t>
  </si>
  <si>
    <t>SCDG</t>
  </si>
  <si>
    <t>SCSK</t>
  </si>
  <si>
    <t>01.12.2023</t>
  </si>
  <si>
    <t>05.12.2023</t>
  </si>
  <si>
    <t>06.12.2023</t>
  </si>
  <si>
    <t>09.12.2023</t>
  </si>
  <si>
    <t>08.12.2023</t>
  </si>
  <si>
    <t>11.12.2023</t>
  </si>
  <si>
    <t>12.12.2023</t>
  </si>
  <si>
    <t>13.12.2023</t>
  </si>
  <si>
    <t>14.12.2023</t>
  </si>
  <si>
    <t>15.12.2023</t>
  </si>
  <si>
    <t>16.12.2023</t>
  </si>
  <si>
    <t>17.12.2023</t>
  </si>
  <si>
    <t>18.12.2023</t>
  </si>
  <si>
    <t>19.12.2023</t>
  </si>
  <si>
    <t>20.12.2023</t>
  </si>
  <si>
    <t>21.12.2023</t>
  </si>
  <si>
    <t>22.12.2023</t>
  </si>
  <si>
    <t>24.12.2023</t>
  </si>
  <si>
    <t>25.12.2023</t>
  </si>
  <si>
    <t>26.12.2023</t>
  </si>
  <si>
    <t>27.12.2023</t>
  </si>
  <si>
    <t>28.12.2023</t>
  </si>
  <si>
    <t>30.12.2023</t>
  </si>
  <si>
    <t>02.12.2023</t>
  </si>
  <si>
    <t>04.12.2023</t>
  </si>
  <si>
    <t xml:space="preserve">                        Raw coal analysis report at  Unloading End Paras TPS  For DECEMBER-2023</t>
  </si>
  <si>
    <t>Unloading End Eq. Basis(CIMFR) for-DECEMBER-2023</t>
  </si>
  <si>
    <t>Loading End Eq. Basis ( CIMFR) for-DECEMBER-2023</t>
  </si>
  <si>
    <t>31.12.2023</t>
  </si>
  <si>
    <t>29.12.2023</t>
  </si>
  <si>
    <t>GGS(MUNGOLI)</t>
  </si>
  <si>
    <t>G10/13</t>
  </si>
  <si>
    <t>10.12.2023</t>
  </si>
  <si>
    <t>03.12.2023</t>
  </si>
  <si>
    <t>MCLK</t>
  </si>
  <si>
    <t>SLCC</t>
  </si>
  <si>
    <t>UG</t>
  </si>
  <si>
    <t xml:space="preserve">                        Raw coal analysis report at  Unloading End Paras TPS  For JANUARY-2024</t>
  </si>
  <si>
    <t>Unloading End Eq. Basis(REPL) for-JANUARY-2024</t>
  </si>
  <si>
    <t>Loading End Eq. Basis ( CIMFR) for-JANUARY-2024</t>
  </si>
  <si>
    <t>20.01.2024</t>
  </si>
  <si>
    <t>19.01.2024</t>
  </si>
  <si>
    <t>29.01.2024</t>
  </si>
  <si>
    <t>27.01.2024</t>
  </si>
  <si>
    <t>12.01.2024</t>
  </si>
  <si>
    <t>24.01.2024</t>
  </si>
  <si>
    <t>23.01.2024</t>
  </si>
  <si>
    <t>28.01.2024</t>
  </si>
  <si>
    <t>18.01.2024</t>
  </si>
  <si>
    <t>16.01.2024</t>
  </si>
  <si>
    <t>17.01.2024</t>
  </si>
  <si>
    <t>07.01.2024</t>
  </si>
  <si>
    <t>08.01.2024</t>
  </si>
  <si>
    <t>10.01.2024</t>
  </si>
  <si>
    <t>09.01.2024</t>
  </si>
  <si>
    <t>22.01.2024</t>
  </si>
  <si>
    <t>21.01.2024</t>
  </si>
  <si>
    <t>01.01.2024</t>
  </si>
  <si>
    <t>05.01.2024</t>
  </si>
  <si>
    <t>04.01.2024</t>
  </si>
  <si>
    <t>11.01.2024</t>
  </si>
  <si>
    <t>13.01.2024</t>
  </si>
  <si>
    <t>14.01.2024</t>
  </si>
  <si>
    <t>15.01.2024</t>
  </si>
  <si>
    <t>25.01.2024</t>
  </si>
  <si>
    <t>26.01.2024</t>
  </si>
  <si>
    <t>162000395/161011664</t>
  </si>
  <si>
    <t>07.01.2024/05.01.2024</t>
  </si>
  <si>
    <t>31.01.2024</t>
  </si>
  <si>
    <t>30.01.2024</t>
  </si>
  <si>
    <t>MCK/KPKD</t>
  </si>
  <si>
    <t>162000399/161002457</t>
  </si>
  <si>
    <t>08.01.2024/07.01.2024</t>
  </si>
  <si>
    <t>02.01.2024</t>
  </si>
  <si>
    <t>03.01.2024</t>
  </si>
  <si>
    <t>06.01.2024</t>
  </si>
  <si>
    <t>22.11.2024</t>
  </si>
  <si>
    <t>SCDG/KPKD</t>
  </si>
  <si>
    <t>162000384/161002730</t>
  </si>
  <si>
    <t>30.12.2023/29.12.2023</t>
  </si>
  <si>
    <t>162000387/161002731</t>
  </si>
  <si>
    <t>162000393/161002754</t>
  </si>
  <si>
    <t>06.01.2024/04.01.2024</t>
  </si>
  <si>
    <t>162000402/161002764</t>
  </si>
  <si>
    <t>09.01.2024/07.01.2024</t>
  </si>
  <si>
    <t>162000405/161002769</t>
  </si>
  <si>
    <t>11.01.2024/10.01.2024</t>
  </si>
  <si>
    <t xml:space="preserve">                        Raw coal analysis report at  Unloading End Paras TPS  For FEBRUARY-2024</t>
  </si>
  <si>
    <t>Unloading End Eq. Basis(REPL) for-FEBRUARY-2024</t>
  </si>
  <si>
    <t>Loading End Eq. Basis for-FEBRUARY-2024</t>
  </si>
  <si>
    <t>03.02.2024</t>
  </si>
  <si>
    <t>02.02.2024</t>
  </si>
  <si>
    <t>15.02.2024</t>
  </si>
  <si>
    <t>14.02.2024</t>
  </si>
  <si>
    <t>17.02.2024</t>
  </si>
  <si>
    <t>16.02.2024</t>
  </si>
  <si>
    <t>18.02.2024</t>
  </si>
  <si>
    <t>19.02.2024</t>
  </si>
  <si>
    <t>21.02.2024</t>
  </si>
  <si>
    <t>20.02.2024</t>
  </si>
  <si>
    <t>22.02.2024</t>
  </si>
  <si>
    <t>23.02.2024</t>
  </si>
  <si>
    <t>24.02.2024</t>
  </si>
  <si>
    <t>25.02.2024</t>
  </si>
  <si>
    <t>27.02.2024</t>
  </si>
  <si>
    <t>26.02.2024</t>
  </si>
  <si>
    <t>28.02.2024</t>
  </si>
  <si>
    <t>10.02.2024</t>
  </si>
  <si>
    <t>07.02.2024</t>
  </si>
  <si>
    <t>06.02.2024</t>
  </si>
  <si>
    <t>01.02.2024</t>
  </si>
  <si>
    <t>05.02.2024</t>
  </si>
  <si>
    <t>04.02.2024</t>
  </si>
  <si>
    <t>09.02.2024</t>
  </si>
  <si>
    <t>08.02.2024</t>
  </si>
  <si>
    <t>12.02.2024</t>
  </si>
  <si>
    <t>13.02.2024</t>
  </si>
  <si>
    <t>29.02.2024</t>
  </si>
  <si>
    <t>MCFL</t>
  </si>
  <si>
    <t>MCK</t>
  </si>
  <si>
    <t>62-A</t>
  </si>
  <si>
    <t>31-01-24</t>
  </si>
  <si>
    <t>11.02.2024</t>
  </si>
  <si>
    <t xml:space="preserve">                        Raw coal analysis report at  Unloading End Paras TPS  For MARCH-2024</t>
  </si>
  <si>
    <t>Loading End Eq. Basis for-MARCH-2024</t>
  </si>
  <si>
    <t>09.03.2024</t>
  </si>
  <si>
    <t>22.03.2024</t>
  </si>
  <si>
    <t>31.03.2024</t>
  </si>
  <si>
    <t>01.03.2024</t>
  </si>
  <si>
    <t>02.03.2024</t>
  </si>
  <si>
    <t>04.03.2024</t>
  </si>
  <si>
    <t>07.03.2024</t>
  </si>
  <si>
    <t>08.03.2024</t>
  </si>
  <si>
    <t>10.03.2024</t>
  </si>
  <si>
    <t>11.03.2024</t>
  </si>
  <si>
    <t>12.03.2024</t>
  </si>
  <si>
    <t>13.03.2024</t>
  </si>
  <si>
    <t>15.03.2024</t>
  </si>
  <si>
    <t>17.03.2024</t>
  </si>
  <si>
    <t>18.03.2024</t>
  </si>
  <si>
    <t>21.03.2024</t>
  </si>
  <si>
    <t>19.03.2024</t>
  </si>
  <si>
    <t>06.03.2024</t>
  </si>
  <si>
    <t>20.03.2024</t>
  </si>
  <si>
    <t>GHUGUS/BTPS(MUNGOLI)</t>
  </si>
  <si>
    <t>16.03.2024</t>
  </si>
  <si>
    <t>23.03.2024</t>
  </si>
  <si>
    <t>24.03.2024</t>
  </si>
  <si>
    <t>25.03.2024</t>
  </si>
  <si>
    <t>30.03.2024</t>
  </si>
  <si>
    <t>27.03.2024</t>
  </si>
  <si>
    <t>05.03.2024</t>
  </si>
  <si>
    <t>26.03.2024</t>
  </si>
  <si>
    <t>28.03.2024</t>
  </si>
  <si>
    <t>PRPI(GDOCM)</t>
  </si>
  <si>
    <t>PRPI(GEOCM)</t>
  </si>
  <si>
    <t>03.03.2024</t>
  </si>
  <si>
    <t>WANI(JUNAD)</t>
  </si>
  <si>
    <t>14.03.2024</t>
  </si>
  <si>
    <t>Unloading End Eq. Basis(REPL) for-MARCH-2024</t>
  </si>
  <si>
    <t xml:space="preserve">R.R.Wt.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</si>
</sst>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09]General"/>
    <numFmt numFmtId="165" formatCode="[$-4009]d/m/yy&quot; &quot;hh&quot;:&quot;mm"/>
    <numFmt numFmtId="166" formatCode="[$-4009]dd/mm/yy"/>
    <numFmt numFmtId="167" formatCode="[$-4009]0.00"/>
  </numFmts>
  <fonts count="7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indexed="8"/>
      <name val="Cambria"/>
      <family val="1"/>
    </font>
    <font>
      <b/>
      <sz val="18"/>
      <color indexed="8"/>
      <name val="Aptos Display"/>
      <family val="1"/>
      <scheme val="major"/>
    </font>
    <font>
      <b/>
      <sz val="18"/>
      <name val="Aptos Display"/>
      <family val="1"/>
      <scheme val="major"/>
    </font>
    <font>
      <b/>
      <sz val="16"/>
      <name val="Aptos Display"/>
      <family val="1"/>
      <scheme val="major"/>
    </font>
    <font>
      <sz val="20"/>
      <color rgb="FF000000"/>
      <name val="Aptos Display"/>
      <family val="1"/>
      <scheme val="major"/>
    </font>
    <font>
      <sz val="11"/>
      <color rgb="FF000000"/>
      <name val="Calibri"/>
      <family val="2"/>
    </font>
    <font>
      <sz val="20"/>
      <color rgb="FF000000"/>
      <name val="Times New Roman"/>
    </font>
    <font>
      <sz val="20"/>
      <color rgb="FFFF0000"/>
      <name val="Times New Roman"/>
    </font>
    <font>
      <sz val="20"/>
      <name val="Aptos Display"/>
      <family val="1"/>
      <scheme val="major"/>
    </font>
    <font>
      <sz val="20"/>
      <color theme="1"/>
      <name val="Times New Roman"/>
    </font>
    <font>
      <sz val="18"/>
      <color theme="1"/>
      <name val="Aptos Narrow"/>
      <family val="2"/>
      <scheme val="minor"/>
    </font>
    <font>
      <b/>
      <sz val="20"/>
      <color rgb="FF000000"/>
      <name val="Times New Roman"/>
    </font>
    <font>
      <b/>
      <sz val="20"/>
      <color rgb="FFFF0000"/>
      <name val="Times New Roman"/>
    </font>
    <font>
      <b/>
      <sz val="20"/>
      <color theme="1"/>
      <name val="Times New Roman"/>
    </font>
    <font>
      <b/>
      <sz val="20"/>
      <name val="Aptos Display"/>
      <family val="1"/>
      <scheme val="major"/>
    </font>
    <font>
      <sz val="18"/>
      <color theme="1"/>
      <name val="Times New Roman"/>
    </font>
    <font>
      <b/>
      <sz val="16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20"/>
      <color theme="1"/>
      <name val="Calibri"/>
      <family val="2"/>
    </font>
    <font>
      <b/>
      <sz val="18"/>
      <color theme="1"/>
      <name val="Aptos Narrow"/>
      <family val="2"/>
      <scheme val="minor"/>
    </font>
    <font>
      <sz val="10"/>
      <name val="Arial"/>
      <family val="2"/>
    </font>
    <font>
      <b/>
      <sz val="18"/>
      <color rgb="FF000000"/>
      <name val="Cambria"/>
      <family val="1"/>
    </font>
    <font>
      <b/>
      <sz val="18"/>
      <color rgb="FF000000"/>
      <name val="Calibri Light"/>
      <family val="1"/>
    </font>
    <font>
      <b/>
      <sz val="18"/>
      <name val="Calibri Light"/>
      <family val="1"/>
    </font>
    <font>
      <b/>
      <sz val="16"/>
      <name val="Calibri Light"/>
      <family val="1"/>
    </font>
    <font>
      <sz val="20"/>
      <color rgb="FF000000"/>
      <name val="Calibri Light"/>
      <family val="1"/>
    </font>
    <font>
      <sz val="20"/>
      <name val="Calibri Light"/>
      <family val="1"/>
    </font>
    <font>
      <b/>
      <sz val="20"/>
      <name val="Calibri Light"/>
      <family val="1"/>
    </font>
    <font>
      <b/>
      <sz val="18"/>
      <color rgb="FF000000"/>
      <name val="Calibri"/>
      <family val="2"/>
    </font>
    <font>
      <b/>
      <sz val="20"/>
      <color rgb="FF000000"/>
      <name val="Calibri"/>
      <family val="2"/>
    </font>
    <font>
      <b/>
      <sz val="16"/>
      <color indexed="8"/>
      <name val="Cambria"/>
      <family val="1"/>
    </font>
    <font>
      <sz val="18"/>
      <name val="Cambria"/>
      <family val="1"/>
    </font>
    <font>
      <b/>
      <sz val="16"/>
      <color indexed="8"/>
      <name val="Aptos Display"/>
      <family val="1"/>
      <scheme val="major"/>
    </font>
    <font>
      <sz val="18"/>
      <color rgb="FF000000"/>
      <name val="Aptos Display"/>
      <family val="1"/>
      <scheme val="major"/>
    </font>
    <font>
      <sz val="18"/>
      <color rgb="FF000000"/>
      <name val="Times New Roman"/>
    </font>
    <font>
      <sz val="18"/>
      <color rgb="FFFF0000"/>
      <name val="Times New Roman"/>
    </font>
    <font>
      <sz val="18"/>
      <name val="Aptos Display"/>
      <family val="1"/>
      <scheme val="major"/>
    </font>
    <font>
      <b/>
      <sz val="18"/>
      <color rgb="FF000000"/>
      <name val="Times New Roman"/>
    </font>
    <font>
      <b/>
      <sz val="18"/>
      <color rgb="FFFF0000"/>
      <name val="Times New Roman"/>
    </font>
    <font>
      <sz val="16"/>
      <color rgb="FF000000"/>
      <name val="Aptos Display"/>
      <family val="1"/>
      <scheme val="major"/>
    </font>
    <font>
      <sz val="16"/>
      <color rgb="FF000000"/>
      <name val="Times New Roman"/>
    </font>
    <font>
      <b/>
      <sz val="16"/>
      <color rgb="FF000000"/>
      <name val="Times New Roman"/>
    </font>
    <font>
      <b/>
      <sz val="16"/>
      <color rgb="FFFF0000"/>
      <name val="Cambria"/>
    </font>
    <font>
      <b/>
      <sz val="16"/>
      <color rgb="FF000000"/>
      <name val="Cambria"/>
    </font>
    <font>
      <sz val="16"/>
      <color rgb="FFFF0000"/>
      <name val="Cambria"/>
    </font>
    <font>
      <sz val="16"/>
      <color rgb="FF000000"/>
      <name val="Cambria"/>
    </font>
    <font>
      <b/>
      <sz val="16"/>
      <color rgb="FFFF0000"/>
      <name val="Times New Roman"/>
    </font>
    <font>
      <sz val="16"/>
      <color rgb="FFFF0000"/>
      <name val="Times New Roman"/>
    </font>
    <font>
      <sz val="16"/>
      <color theme="1"/>
      <name val="Cambria"/>
    </font>
    <font>
      <b/>
      <sz val="20"/>
      <color rgb="FF000000"/>
      <name val="Cambria"/>
    </font>
    <font>
      <b/>
      <sz val="20"/>
      <color theme="1"/>
      <name val="Aptos Narrow"/>
      <family val="2"/>
      <scheme val="minor"/>
    </font>
    <font>
      <b/>
      <sz val="16"/>
      <color rgb="FF000000"/>
      <name val="Calibri Light"/>
      <family val="1"/>
    </font>
    <font>
      <sz val="16"/>
      <color rgb="FF000000"/>
      <name val="Calibri Light"/>
      <family val="1"/>
    </font>
    <font>
      <sz val="18"/>
      <color rgb="FF000000"/>
      <name val="Calibri"/>
      <family val="2"/>
    </font>
    <font>
      <sz val="18"/>
      <name val="Calibri Light"/>
      <family val="1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ptos Narrow"/>
      <charset val="134"/>
      <scheme val="minor"/>
    </font>
    <font>
      <b/>
      <sz val="14"/>
      <name val="Aptos Display"/>
      <family val="1"/>
      <scheme val="major"/>
    </font>
    <font>
      <sz val="16"/>
      <color rgb="FF000000"/>
      <name val="Times New Roman"/>
      <family val="1"/>
    </font>
    <font>
      <sz val="16"/>
      <color rgb="FFFF0000"/>
      <name val="Times New Roman"/>
      <family val="1"/>
    </font>
    <font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FF0000"/>
      <name val="Times New Roman"/>
      <family val="1"/>
    </font>
    <font>
      <b/>
      <sz val="16"/>
      <color rgb="FF000000"/>
      <name val="Calibri"/>
      <family val="2"/>
    </font>
    <font>
      <sz val="16"/>
      <color theme="1"/>
      <name val="Aptos Display"/>
      <family val="1"/>
      <scheme val="major"/>
    </font>
    <font>
      <sz val="16"/>
      <color theme="1"/>
      <name val="Times New Roman"/>
    </font>
    <font>
      <sz val="16"/>
      <color theme="1"/>
      <name val="Aptos Narrow"/>
      <family val="2"/>
      <scheme val="minor"/>
    </font>
    <font>
      <b/>
      <sz val="18"/>
      <color theme="1"/>
      <name val="Times New Roman"/>
    </font>
    <font>
      <b/>
      <sz val="14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8" fillId="0" borderId="0"/>
    <xf numFmtId="0" fontId="1" fillId="0" borderId="0"/>
    <xf numFmtId="0" fontId="23" fillId="0" borderId="0"/>
    <xf numFmtId="0" fontId="23" fillId="0" borderId="0"/>
    <xf numFmtId="0" fontId="60" fillId="0" borderId="0"/>
  </cellStyleXfs>
  <cellXfs count="706">
    <xf numFmtId="0" fontId="0" fillId="0" borderId="0" xfId="0"/>
    <xf numFmtId="0" fontId="0" fillId="2" borderId="0" xfId="0" applyFill="1"/>
    <xf numFmtId="0" fontId="4" fillId="2" borderId="9" xfId="0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2" fontId="4" fillId="2" borderId="21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65" fontId="9" fillId="0" borderId="22" xfId="1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4" fontId="9" fillId="0" borderId="22" xfId="1" applyFont="1" applyBorder="1" applyAlignment="1">
      <alignment horizontal="center" vertical="center"/>
    </xf>
    <xf numFmtId="164" fontId="9" fillId="0" borderId="22" xfId="1" applyFont="1" applyBorder="1" applyAlignment="1">
      <alignment horizontal="center" vertical="center" wrapText="1"/>
    </xf>
    <xf numFmtId="166" fontId="9" fillId="0" borderId="22" xfId="1" applyNumberFormat="1" applyFont="1" applyBorder="1" applyAlignment="1">
      <alignment horizontal="center" vertical="center"/>
    </xf>
    <xf numFmtId="167" fontId="9" fillId="0" borderId="22" xfId="1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167" fontId="10" fillId="0" borderId="22" xfId="1" applyNumberFormat="1" applyFont="1" applyBorder="1" applyAlignment="1">
      <alignment horizontal="center" vertical="center"/>
    </xf>
    <xf numFmtId="167" fontId="9" fillId="2" borderId="22" xfId="1" applyNumberFormat="1" applyFont="1" applyFill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1" fontId="11" fillId="0" borderId="22" xfId="0" applyNumberFormat="1" applyFont="1" applyBorder="1" applyAlignment="1">
      <alignment horizontal="center" vertical="center"/>
    </xf>
    <xf numFmtId="2" fontId="11" fillId="2" borderId="22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66" fontId="9" fillId="0" borderId="22" xfId="1" applyNumberFormat="1" applyFont="1" applyBorder="1" applyAlignment="1">
      <alignment horizontal="center" vertical="center" wrapText="1"/>
    </xf>
    <xf numFmtId="22" fontId="9" fillId="0" borderId="22" xfId="0" applyNumberFormat="1" applyFont="1" applyBorder="1" applyAlignment="1">
      <alignment horizontal="center" vertical="center"/>
    </xf>
    <xf numFmtId="14" fontId="9" fillId="0" borderId="22" xfId="0" applyNumberFormat="1" applyFont="1" applyBorder="1" applyAlignment="1">
      <alignment horizontal="center" vertical="center"/>
    </xf>
    <xf numFmtId="167" fontId="9" fillId="0" borderId="22" xfId="0" applyNumberFormat="1" applyFont="1" applyBorder="1" applyAlignment="1">
      <alignment horizontal="center" vertical="center"/>
    </xf>
    <xf numFmtId="167" fontId="10" fillId="0" borderId="22" xfId="0" applyNumberFormat="1" applyFont="1" applyBorder="1" applyAlignment="1">
      <alignment horizontal="center" vertical="center"/>
    </xf>
    <xf numFmtId="2" fontId="12" fillId="0" borderId="22" xfId="0" applyNumberFormat="1" applyFont="1" applyBorder="1" applyAlignment="1">
      <alignment horizontal="center" vertical="center"/>
    </xf>
    <xf numFmtId="2" fontId="12" fillId="2" borderId="22" xfId="0" applyNumberFormat="1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67" fontId="14" fillId="3" borderId="22" xfId="0" applyNumberFormat="1" applyFont="1" applyFill="1" applyBorder="1" applyAlignment="1">
      <alignment horizontal="center" vertical="center"/>
    </xf>
    <xf numFmtId="2" fontId="15" fillId="3" borderId="22" xfId="0" applyNumberFormat="1" applyFont="1" applyFill="1" applyBorder="1" applyAlignment="1">
      <alignment horizontal="center" vertical="center"/>
    </xf>
    <xf numFmtId="167" fontId="15" fillId="3" borderId="22" xfId="0" applyNumberFormat="1" applyFont="1" applyFill="1" applyBorder="1" applyAlignment="1">
      <alignment horizontal="center" vertical="center"/>
    </xf>
    <xf numFmtId="2" fontId="16" fillId="3" borderId="22" xfId="0" applyNumberFormat="1" applyFont="1" applyFill="1" applyBorder="1" applyAlignment="1">
      <alignment horizontal="center" vertical="center"/>
    </xf>
    <xf numFmtId="2" fontId="16" fillId="2" borderId="22" xfId="0" applyNumberFormat="1" applyFont="1" applyFill="1" applyBorder="1" applyAlignment="1">
      <alignment horizontal="center" vertical="center"/>
    </xf>
    <xf numFmtId="1" fontId="17" fillId="3" borderId="22" xfId="0" applyNumberFormat="1" applyFont="1" applyFill="1" applyBorder="1" applyAlignment="1">
      <alignment horizontal="center" vertical="center"/>
    </xf>
    <xf numFmtId="2" fontId="17" fillId="3" borderId="22" xfId="0" applyNumberFormat="1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167" fontId="15" fillId="3" borderId="22" xfId="1" applyNumberFormat="1" applyFont="1" applyFill="1" applyBorder="1" applyAlignment="1">
      <alignment horizontal="center" vertical="center"/>
    </xf>
    <xf numFmtId="167" fontId="14" fillId="3" borderId="22" xfId="1" applyNumberFormat="1" applyFont="1" applyFill="1" applyBorder="1" applyAlignment="1">
      <alignment horizontal="center" vertical="center"/>
    </xf>
    <xf numFmtId="167" fontId="14" fillId="2" borderId="22" xfId="1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22" fontId="9" fillId="0" borderId="18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4" fontId="9" fillId="0" borderId="18" xfId="0" applyNumberFormat="1" applyFont="1" applyBorder="1" applyAlignment="1">
      <alignment horizontal="center" vertical="center"/>
    </xf>
    <xf numFmtId="167" fontId="9" fillId="0" borderId="18" xfId="0" applyNumberFormat="1" applyFont="1" applyBorder="1" applyAlignment="1">
      <alignment horizontal="center" vertical="center"/>
    </xf>
    <xf numFmtId="2" fontId="10" fillId="0" borderId="18" xfId="0" applyNumberFormat="1" applyFont="1" applyBorder="1" applyAlignment="1">
      <alignment horizontal="center" vertical="center"/>
    </xf>
    <xf numFmtId="167" fontId="10" fillId="0" borderId="18" xfId="0" applyNumberFormat="1" applyFont="1" applyBorder="1" applyAlignment="1">
      <alignment horizontal="center" vertical="center"/>
    </xf>
    <xf numFmtId="2" fontId="12" fillId="0" borderId="18" xfId="0" applyNumberFormat="1" applyFont="1" applyBorder="1" applyAlignment="1">
      <alignment horizontal="center" vertical="center"/>
    </xf>
    <xf numFmtId="2" fontId="12" fillId="2" borderId="18" xfId="0" applyNumberFormat="1" applyFont="1" applyFill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 vertical="center"/>
    </xf>
    <xf numFmtId="1" fontId="11" fillId="0" borderId="18" xfId="0" applyNumberFormat="1" applyFont="1" applyBorder="1" applyAlignment="1">
      <alignment horizontal="center" vertical="center"/>
    </xf>
    <xf numFmtId="2" fontId="11" fillId="2" borderId="18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0" borderId="0" xfId="0" applyFont="1" applyAlignment="1">
      <alignment horizontal="right"/>
    </xf>
    <xf numFmtId="0" fontId="21" fillId="2" borderId="0" xfId="0" applyFont="1" applyFill="1" applyAlignment="1">
      <alignment horizontal="right"/>
    </xf>
    <xf numFmtId="0" fontId="4" fillId="2" borderId="27" xfId="0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167" fontId="9" fillId="3" borderId="22" xfId="0" applyNumberFormat="1" applyFont="1" applyFill="1" applyBorder="1" applyAlignment="1">
      <alignment horizontal="center" vertical="center"/>
    </xf>
    <xf numFmtId="2" fontId="9" fillId="3" borderId="22" xfId="0" applyNumberFormat="1" applyFont="1" applyFill="1" applyBorder="1" applyAlignment="1">
      <alignment horizontal="center" vertical="center"/>
    </xf>
    <xf numFmtId="2" fontId="12" fillId="3" borderId="22" xfId="0" applyNumberFormat="1" applyFont="1" applyFill="1" applyBorder="1" applyAlignment="1">
      <alignment horizontal="center" vertical="center"/>
    </xf>
    <xf numFmtId="1" fontId="17" fillId="0" borderId="22" xfId="0" applyNumberFormat="1" applyFont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7" fontId="9" fillId="3" borderId="22" xfId="1" applyNumberFormat="1" applyFont="1" applyFill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1" fontId="17" fillId="0" borderId="18" xfId="0" applyNumberFormat="1" applyFont="1" applyBorder="1" applyAlignment="1">
      <alignment horizontal="center" vertical="center"/>
    </xf>
    <xf numFmtId="2" fontId="17" fillId="0" borderId="18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0" fillId="3" borderId="22" xfId="0" applyFill="1" applyBorder="1"/>
    <xf numFmtId="0" fontId="0" fillId="0" borderId="22" xfId="0" applyBorder="1"/>
    <xf numFmtId="167" fontId="22" fillId="3" borderId="22" xfId="0" applyNumberFormat="1" applyFont="1" applyFill="1" applyBorder="1" applyAlignment="1">
      <alignment horizontal="center" vertical="center"/>
    </xf>
    <xf numFmtId="2" fontId="22" fillId="3" borderId="22" xfId="0" applyNumberFormat="1" applyFont="1" applyFill="1" applyBorder="1" applyAlignment="1">
      <alignment horizontal="center" vertical="center"/>
    </xf>
    <xf numFmtId="2" fontId="22" fillId="2" borderId="22" xfId="0" applyNumberFormat="1" applyFont="1" applyFill="1" applyBorder="1" applyAlignment="1">
      <alignment horizontal="center" vertical="center"/>
    </xf>
    <xf numFmtId="0" fontId="0" fillId="3" borderId="1" xfId="0" applyFill="1" applyBorder="1"/>
    <xf numFmtId="1" fontId="22" fillId="3" borderId="22" xfId="0" applyNumberFormat="1" applyFont="1" applyFill="1" applyBorder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0" fontId="8" fillId="6" borderId="0" xfId="0" applyFont="1" applyFill="1"/>
    <xf numFmtId="0" fontId="25" fillId="6" borderId="9" xfId="0" applyFont="1" applyFill="1" applyBorder="1" applyAlignment="1">
      <alignment wrapText="1"/>
    </xf>
    <xf numFmtId="0" fontId="25" fillId="0" borderId="39" xfId="0" applyFont="1" applyBorder="1" applyAlignment="1">
      <alignment wrapText="1"/>
    </xf>
    <xf numFmtId="0" fontId="25" fillId="6" borderId="14" xfId="0" applyFont="1" applyFill="1" applyBorder="1" applyAlignment="1">
      <alignment wrapText="1"/>
    </xf>
    <xf numFmtId="0" fontId="26" fillId="0" borderId="18" xfId="0" applyFont="1" applyBorder="1"/>
    <xf numFmtId="0" fontId="27" fillId="0" borderId="42" xfId="0" applyFont="1" applyBorder="1" applyAlignment="1">
      <alignment wrapText="1"/>
    </xf>
    <xf numFmtId="0" fontId="25" fillId="0" borderId="42" xfId="0" applyFont="1" applyBorder="1"/>
    <xf numFmtId="0" fontId="25" fillId="0" borderId="42" xfId="0" applyFont="1" applyBorder="1" applyAlignment="1">
      <alignment wrapText="1"/>
    </xf>
    <xf numFmtId="0" fontId="25" fillId="6" borderId="0" xfId="0" applyFont="1" applyFill="1" applyAlignment="1">
      <alignment wrapText="1"/>
    </xf>
    <xf numFmtId="0" fontId="26" fillId="0" borderId="39" xfId="0" applyFont="1" applyBorder="1"/>
    <xf numFmtId="0" fontId="28" fillId="0" borderId="22" xfId="0" applyFont="1" applyBorder="1"/>
    <xf numFmtId="0" fontId="9" fillId="0" borderId="3" xfId="0" applyFont="1" applyBorder="1"/>
    <xf numFmtId="0" fontId="9" fillId="0" borderId="3" xfId="0" applyFont="1" applyBorder="1" applyAlignment="1">
      <alignment wrapText="1"/>
    </xf>
    <xf numFmtId="0" fontId="10" fillId="0" borderId="3" xfId="0" applyFont="1" applyBorder="1"/>
    <xf numFmtId="0" fontId="9" fillId="6" borderId="0" xfId="0" applyFont="1" applyFill="1"/>
    <xf numFmtId="0" fontId="29" fillId="0" borderId="43" xfId="0" applyFont="1" applyBorder="1"/>
    <xf numFmtId="0" fontId="29" fillId="0" borderId="39" xfId="0" applyFont="1" applyBorder="1"/>
    <xf numFmtId="0" fontId="29" fillId="0" borderId="34" xfId="0" applyFont="1" applyBorder="1"/>
    <xf numFmtId="0" fontId="29" fillId="6" borderId="39" xfId="0" applyFont="1" applyFill="1" applyBorder="1"/>
    <xf numFmtId="0" fontId="28" fillId="0" borderId="46" xfId="0" applyFont="1" applyBorder="1"/>
    <xf numFmtId="0" fontId="9" fillId="0" borderId="47" xfId="0" applyFont="1" applyBorder="1"/>
    <xf numFmtId="0" fontId="9" fillId="0" borderId="47" xfId="0" applyFont="1" applyBorder="1" applyAlignment="1">
      <alignment wrapText="1"/>
    </xf>
    <xf numFmtId="0" fontId="10" fillId="0" borderId="47" xfId="0" applyFont="1" applyBorder="1"/>
    <xf numFmtId="0" fontId="14" fillId="7" borderId="47" xfId="0" applyFont="1" applyFill="1" applyBorder="1"/>
    <xf numFmtId="0" fontId="15" fillId="7" borderId="47" xfId="0" applyFont="1" applyFill="1" applyBorder="1"/>
    <xf numFmtId="0" fontId="30" fillId="7" borderId="39" xfId="0" applyFont="1" applyFill="1" applyBorder="1"/>
    <xf numFmtId="0" fontId="9" fillId="7" borderId="47" xfId="0" applyFont="1" applyFill="1" applyBorder="1"/>
    <xf numFmtId="0" fontId="10" fillId="7" borderId="47" xfId="0" applyFont="1" applyFill="1" applyBorder="1"/>
    <xf numFmtId="0" fontId="14" fillId="7" borderId="48" xfId="0" applyFont="1" applyFill="1" applyBorder="1"/>
    <xf numFmtId="0" fontId="9" fillId="0" borderId="46" xfId="0" applyFont="1" applyBorder="1"/>
    <xf numFmtId="0" fontId="9" fillId="0" borderId="48" xfId="0" applyFont="1" applyBorder="1"/>
    <xf numFmtId="0" fontId="25" fillId="6" borderId="27" xfId="0" applyFont="1" applyFill="1" applyBorder="1" applyAlignment="1">
      <alignment wrapText="1"/>
    </xf>
    <xf numFmtId="0" fontId="14" fillId="0" borderId="3" xfId="0" applyFont="1" applyBorder="1"/>
    <xf numFmtId="0" fontId="15" fillId="8" borderId="3" xfId="0" applyFont="1" applyFill="1" applyBorder="1"/>
    <xf numFmtId="0" fontId="30" fillId="8" borderId="39" xfId="0" applyFont="1" applyFill="1" applyBorder="1"/>
    <xf numFmtId="0" fontId="10" fillId="8" borderId="47" xfId="0" applyFont="1" applyFill="1" applyBorder="1"/>
    <xf numFmtId="0" fontId="14" fillId="0" borderId="47" xfId="0" applyFont="1" applyBorder="1"/>
    <xf numFmtId="0" fontId="15" fillId="8" borderId="47" xfId="0" applyFont="1" applyFill="1" applyBorder="1"/>
    <xf numFmtId="0" fontId="29" fillId="8" borderId="39" xfId="0" applyFont="1" applyFill="1" applyBorder="1"/>
    <xf numFmtId="0" fontId="28" fillId="0" borderId="51" xfId="0" applyFont="1" applyBorder="1"/>
    <xf numFmtId="0" fontId="9" fillId="0" borderId="37" xfId="0" applyFont="1" applyBorder="1"/>
    <xf numFmtId="0" fontId="14" fillId="0" borderId="37" xfId="0" applyFont="1" applyBorder="1"/>
    <xf numFmtId="0" fontId="14" fillId="0" borderId="0" xfId="0" applyFont="1"/>
    <xf numFmtId="0" fontId="9" fillId="0" borderId="51" xfId="0" applyFont="1" applyBorder="1"/>
    <xf numFmtId="0" fontId="9" fillId="0" borderId="37" xfId="0" applyFont="1" applyBorder="1" applyAlignment="1">
      <alignment wrapText="1"/>
    </xf>
    <xf numFmtId="0" fontId="15" fillId="8" borderId="37" xfId="0" applyFont="1" applyFill="1" applyBorder="1"/>
    <xf numFmtId="0" fontId="29" fillId="0" borderId="33" xfId="0" applyFont="1" applyBorder="1"/>
    <xf numFmtId="0" fontId="29" fillId="0" borderId="9" xfId="0" applyFont="1" applyBorder="1"/>
    <xf numFmtId="0" fontId="30" fillId="8" borderId="9" xfId="0" applyFont="1" applyFill="1" applyBorder="1"/>
    <xf numFmtId="0" fontId="29" fillId="6" borderId="9" xfId="0" applyFont="1" applyFill="1" applyBorder="1"/>
    <xf numFmtId="0" fontId="8" fillId="0" borderId="22" xfId="0" applyFont="1" applyBorder="1"/>
    <xf numFmtId="0" fontId="8" fillId="0" borderId="3" xfId="0" applyFont="1" applyBorder="1"/>
    <xf numFmtId="0" fontId="8" fillId="7" borderId="3" xfId="0" applyFont="1" applyFill="1" applyBorder="1"/>
    <xf numFmtId="0" fontId="31" fillId="7" borderId="3" xfId="0" applyFont="1" applyFill="1" applyBorder="1"/>
    <xf numFmtId="0" fontId="8" fillId="6" borderId="3" xfId="0" applyFont="1" applyFill="1" applyBorder="1"/>
    <xf numFmtId="0" fontId="32" fillId="7" borderId="3" xfId="0" applyFont="1" applyFill="1" applyBorder="1"/>
    <xf numFmtId="0" fontId="8" fillId="0" borderId="0" xfId="0" applyFont="1"/>
    <xf numFmtId="2" fontId="4" fillId="0" borderId="31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5" fillId="0" borderId="31" xfId="0" applyFont="1" applyBorder="1" applyAlignment="1">
      <alignment wrapText="1"/>
    </xf>
    <xf numFmtId="0" fontId="25" fillId="0" borderId="45" xfId="0" applyFont="1" applyBorder="1" applyAlignment="1">
      <alignment wrapText="1"/>
    </xf>
    <xf numFmtId="0" fontId="26" fillId="0" borderId="33" xfId="0" applyFont="1" applyBorder="1" applyAlignment="1">
      <alignment wrapText="1"/>
    </xf>
    <xf numFmtId="0" fontId="26" fillId="0" borderId="43" xfId="0" applyFont="1" applyBorder="1" applyAlignment="1">
      <alignment wrapText="1"/>
    </xf>
    <xf numFmtId="0" fontId="25" fillId="0" borderId="29" xfId="0" applyFont="1" applyBorder="1" applyAlignment="1">
      <alignment wrapText="1"/>
    </xf>
    <xf numFmtId="0" fontId="25" fillId="0" borderId="34" xfId="0" applyFont="1" applyBorder="1" applyAlignment="1">
      <alignment wrapText="1"/>
    </xf>
    <xf numFmtId="0" fontId="25" fillId="0" borderId="40" xfId="0" applyFont="1" applyBorder="1" applyAlignment="1">
      <alignment wrapText="1"/>
    </xf>
    <xf numFmtId="0" fontId="25" fillId="0" borderId="44" xfId="0" applyFont="1" applyBorder="1" applyAlignment="1">
      <alignment wrapText="1"/>
    </xf>
    <xf numFmtId="0" fontId="25" fillId="0" borderId="33" xfId="0" applyFont="1" applyBorder="1" applyAlignment="1">
      <alignment wrapText="1"/>
    </xf>
    <xf numFmtId="0" fontId="25" fillId="0" borderId="21" xfId="0" applyFont="1" applyBorder="1" applyAlignment="1">
      <alignment wrapText="1"/>
    </xf>
    <xf numFmtId="0" fontId="25" fillId="0" borderId="49" xfId="0" applyFont="1" applyBorder="1" applyAlignment="1">
      <alignment wrapText="1"/>
    </xf>
    <xf numFmtId="0" fontId="25" fillId="0" borderId="50" xfId="0" applyFont="1" applyBorder="1" applyAlignment="1">
      <alignment wrapText="1"/>
    </xf>
    <xf numFmtId="0" fontId="25" fillId="0" borderId="38" xfId="0" applyFont="1" applyBorder="1" applyAlignment="1">
      <alignment wrapText="1"/>
    </xf>
    <xf numFmtId="0" fontId="25" fillId="0" borderId="39" xfId="0" applyFont="1" applyBorder="1" applyAlignment="1">
      <alignment wrapText="1"/>
    </xf>
    <xf numFmtId="0" fontId="25" fillId="0" borderId="41" xfId="0" applyFont="1" applyBorder="1" applyAlignment="1">
      <alignment wrapText="1"/>
    </xf>
    <xf numFmtId="0" fontId="25" fillId="0" borderId="35" xfId="0" applyFont="1" applyBorder="1" applyAlignment="1">
      <alignment wrapText="1"/>
    </xf>
    <xf numFmtId="0" fontId="25" fillId="0" borderId="36" xfId="0" applyFont="1" applyBorder="1" applyAlignment="1">
      <alignment wrapText="1"/>
    </xf>
    <xf numFmtId="0" fontId="25" fillId="0" borderId="0" xfId="0" applyFont="1" applyAlignment="1">
      <alignment wrapText="1"/>
    </xf>
    <xf numFmtId="0" fontId="25" fillId="0" borderId="37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>
      <alignment wrapText="1"/>
    </xf>
    <xf numFmtId="0" fontId="24" fillId="0" borderId="3" xfId="0" applyFont="1" applyBorder="1" applyAlignment="1">
      <alignment wrapText="1"/>
    </xf>
    <xf numFmtId="0" fontId="33" fillId="0" borderId="2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52" xfId="0" applyFont="1" applyBorder="1"/>
    <xf numFmtId="0" fontId="34" fillId="0" borderId="53" xfId="0" applyFont="1" applyBorder="1"/>
    <xf numFmtId="2" fontId="34" fillId="0" borderId="52" xfId="0" applyNumberFormat="1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4" fillId="0" borderId="52" xfId="0" applyNumberFormat="1" applyFont="1" applyBorder="1"/>
    <xf numFmtId="0" fontId="34" fillId="0" borderId="0" xfId="0" applyFont="1"/>
    <xf numFmtId="0" fontId="34" fillId="0" borderId="54" xfId="0" applyFont="1" applyBorder="1"/>
    <xf numFmtId="2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/>
    <xf numFmtId="0" fontId="35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2" fontId="6" fillId="0" borderId="32" xfId="0" applyNumberFormat="1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2" fontId="35" fillId="0" borderId="55" xfId="0" applyNumberFormat="1" applyFont="1" applyBorder="1" applyAlignment="1">
      <alignment horizontal="center" vertical="center" wrapText="1"/>
    </xf>
    <xf numFmtId="2" fontId="35" fillId="0" borderId="56" xfId="0" applyNumberFormat="1" applyFont="1" applyBorder="1" applyAlignment="1">
      <alignment horizontal="center" vertical="center" wrapText="1"/>
    </xf>
    <xf numFmtId="2" fontId="35" fillId="2" borderId="28" xfId="0" applyNumberFormat="1" applyFont="1" applyFill="1" applyBorder="1" applyAlignment="1">
      <alignment horizontal="center" vertical="center" wrapText="1"/>
    </xf>
    <xf numFmtId="2" fontId="5" fillId="0" borderId="32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2" fontId="4" fillId="0" borderId="55" xfId="0" applyNumberFormat="1" applyFont="1" applyBorder="1" applyAlignment="1">
      <alignment horizontal="center" vertical="center" wrapText="1"/>
    </xf>
    <xf numFmtId="2" fontId="4" fillId="0" borderId="56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35" fillId="0" borderId="18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 wrapText="1"/>
    </xf>
    <xf numFmtId="2" fontId="35" fillId="0" borderId="40" xfId="0" applyNumberFormat="1" applyFont="1" applyBorder="1" applyAlignment="1">
      <alignment horizontal="center" vertical="center" wrapText="1"/>
    </xf>
    <xf numFmtId="2" fontId="35" fillId="0" borderId="31" xfId="0" applyNumberFormat="1" applyFont="1" applyBorder="1" applyAlignment="1">
      <alignment horizontal="center" vertical="center" wrapText="1"/>
    </xf>
    <xf numFmtId="2" fontId="35" fillId="2" borderId="21" xfId="0" applyNumberFormat="1" applyFont="1" applyFill="1" applyBorder="1" applyAlignment="1">
      <alignment horizontal="center"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/>
    </xf>
    <xf numFmtId="165" fontId="37" fillId="0" borderId="22" xfId="1" applyNumberFormat="1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164" fontId="37" fillId="0" borderId="22" xfId="1" applyFont="1" applyBorder="1" applyAlignment="1">
      <alignment horizontal="center" vertical="center"/>
    </xf>
    <xf numFmtId="164" fontId="37" fillId="0" borderId="22" xfId="1" applyFont="1" applyBorder="1" applyAlignment="1">
      <alignment horizontal="center" vertical="center" wrapText="1"/>
    </xf>
    <xf numFmtId="166" fontId="37" fillId="0" borderId="22" xfId="1" applyNumberFormat="1" applyFont="1" applyBorder="1" applyAlignment="1">
      <alignment horizontal="center" vertical="center" wrapText="1"/>
    </xf>
    <xf numFmtId="167" fontId="37" fillId="0" borderId="22" xfId="1" applyNumberFormat="1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7" fontId="37" fillId="2" borderId="22" xfId="1" applyNumberFormat="1" applyFont="1" applyFill="1" applyBorder="1" applyAlignment="1">
      <alignment horizontal="center" vertical="center"/>
    </xf>
    <xf numFmtId="2" fontId="39" fillId="0" borderId="22" xfId="0" applyNumberFormat="1" applyFont="1" applyBorder="1" applyAlignment="1">
      <alignment horizontal="center" vertical="center"/>
    </xf>
    <xf numFmtId="1" fontId="39" fillId="0" borderId="22" xfId="0" applyNumberFormat="1" applyFont="1" applyBorder="1" applyAlignment="1">
      <alignment horizontal="center" vertical="center"/>
    </xf>
    <xf numFmtId="2" fontId="39" fillId="2" borderId="22" xfId="0" applyNumberFormat="1" applyFont="1" applyFill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7" fillId="3" borderId="22" xfId="0" applyFont="1" applyFill="1" applyBorder="1" applyAlignment="1">
      <alignment horizontal="center" vertical="center"/>
    </xf>
    <xf numFmtId="167" fontId="40" fillId="3" borderId="22" xfId="1" applyNumberFormat="1" applyFont="1" applyFill="1" applyBorder="1" applyAlignment="1">
      <alignment horizontal="center" vertical="center"/>
    </xf>
    <xf numFmtId="2" fontId="41" fillId="3" borderId="22" xfId="0" applyNumberFormat="1" applyFont="1" applyFill="1" applyBorder="1" applyAlignment="1">
      <alignment horizontal="center" vertical="center"/>
    </xf>
    <xf numFmtId="167" fontId="40" fillId="2" borderId="22" xfId="1" applyNumberFormat="1" applyFont="1" applyFill="1" applyBorder="1" applyAlignment="1">
      <alignment horizontal="center" vertical="center"/>
    </xf>
    <xf numFmtId="2" fontId="5" fillId="3" borderId="22" xfId="0" applyNumberFormat="1" applyFont="1" applyFill="1" applyBorder="1" applyAlignment="1">
      <alignment horizontal="center" vertical="center"/>
    </xf>
    <xf numFmtId="1" fontId="5" fillId="3" borderId="22" xfId="0" applyNumberFormat="1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167" fontId="41" fillId="3" borderId="22" xfId="1" applyNumberFormat="1" applyFont="1" applyFill="1" applyBorder="1" applyAlignment="1">
      <alignment horizontal="center" vertical="center"/>
    </xf>
    <xf numFmtId="167" fontId="38" fillId="0" borderId="22" xfId="1" applyNumberFormat="1" applyFont="1" applyBorder="1" applyAlignment="1">
      <alignment horizontal="center" vertical="center"/>
    </xf>
    <xf numFmtId="0" fontId="37" fillId="4" borderId="22" xfId="0" applyFont="1" applyFill="1" applyBorder="1" applyAlignment="1">
      <alignment horizontal="center" vertical="center"/>
    </xf>
    <xf numFmtId="166" fontId="37" fillId="0" borderId="22" xfId="1" applyNumberFormat="1" applyFont="1" applyBorder="1" applyAlignment="1">
      <alignment horizontal="center" vertical="center"/>
    </xf>
    <xf numFmtId="2" fontId="18" fillId="0" borderId="22" xfId="0" applyNumberFormat="1" applyFont="1" applyBorder="1" applyAlignment="1">
      <alignment horizontal="center" vertical="center"/>
    </xf>
    <xf numFmtId="167" fontId="37" fillId="0" borderId="22" xfId="0" applyNumberFormat="1" applyFont="1" applyBorder="1" applyAlignment="1">
      <alignment horizontal="center" vertical="center"/>
    </xf>
    <xf numFmtId="165" fontId="37" fillId="3" borderId="22" xfId="1" applyNumberFormat="1" applyFont="1" applyFill="1" applyBorder="1" applyAlignment="1">
      <alignment horizontal="center" vertical="center"/>
    </xf>
    <xf numFmtId="164" fontId="37" fillId="3" borderId="22" xfId="1" applyFont="1" applyFill="1" applyBorder="1" applyAlignment="1">
      <alignment horizontal="center" vertical="center"/>
    </xf>
    <xf numFmtId="164" fontId="37" fillId="3" borderId="22" xfId="1" applyFont="1" applyFill="1" applyBorder="1" applyAlignment="1">
      <alignment horizontal="center" vertical="center" wrapText="1"/>
    </xf>
    <xf numFmtId="166" fontId="37" fillId="3" borderId="22" xfId="1" applyNumberFormat="1" applyFont="1" applyFill="1" applyBorder="1" applyAlignment="1">
      <alignment horizontal="center" vertical="center" wrapText="1"/>
    </xf>
    <xf numFmtId="167" fontId="37" fillId="3" borderId="22" xfId="1" applyNumberFormat="1" applyFont="1" applyFill="1" applyBorder="1" applyAlignment="1">
      <alignment horizontal="center" vertical="center"/>
    </xf>
    <xf numFmtId="2" fontId="37" fillId="3" borderId="22" xfId="0" applyNumberFormat="1" applyFont="1" applyFill="1" applyBorder="1" applyAlignment="1">
      <alignment horizontal="center" vertical="center"/>
    </xf>
    <xf numFmtId="2" fontId="39" fillId="4" borderId="22" xfId="0" applyNumberFormat="1" applyFont="1" applyFill="1" applyBorder="1" applyAlignment="1">
      <alignment horizontal="center" vertical="center"/>
    </xf>
    <xf numFmtId="0" fontId="39" fillId="4" borderId="22" xfId="0" applyFont="1" applyFill="1" applyBorder="1" applyAlignment="1">
      <alignment horizontal="center" vertical="center"/>
    </xf>
    <xf numFmtId="1" fontId="39" fillId="4" borderId="22" xfId="0" applyNumberFormat="1" applyFont="1" applyFill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0" fontId="40" fillId="3" borderId="22" xfId="0" applyFont="1" applyFill="1" applyBorder="1" applyAlignment="1">
      <alignment horizontal="center" vertical="center"/>
    </xf>
    <xf numFmtId="2" fontId="40" fillId="3" borderId="22" xfId="0" applyNumberFormat="1" applyFont="1" applyFill="1" applyBorder="1" applyAlignment="1">
      <alignment horizontal="center" vertical="center"/>
    </xf>
    <xf numFmtId="167" fontId="37" fillId="2" borderId="18" xfId="1" applyNumberFormat="1" applyFont="1" applyFill="1" applyBorder="1" applyAlignment="1">
      <alignment horizontal="center" vertical="center"/>
    </xf>
    <xf numFmtId="2" fontId="39" fillId="0" borderId="18" xfId="0" applyNumberFormat="1" applyFont="1" applyBorder="1" applyAlignment="1">
      <alignment horizontal="center" vertical="center"/>
    </xf>
    <xf numFmtId="1" fontId="39" fillId="0" borderId="18" xfId="0" applyNumberFormat="1" applyFont="1" applyBorder="1" applyAlignment="1">
      <alignment horizontal="center" vertical="center"/>
    </xf>
    <xf numFmtId="2" fontId="39" fillId="2" borderId="18" xfId="0" applyNumberFormat="1" applyFont="1" applyFill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165" fontId="37" fillId="0" borderId="46" xfId="1" applyNumberFormat="1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164" fontId="37" fillId="0" borderId="46" xfId="1" applyFont="1" applyBorder="1" applyAlignment="1">
      <alignment horizontal="center" vertical="center"/>
    </xf>
    <xf numFmtId="164" fontId="37" fillId="0" borderId="46" xfId="1" applyFont="1" applyBorder="1" applyAlignment="1">
      <alignment horizontal="center" vertical="center" wrapText="1"/>
    </xf>
    <xf numFmtId="166" fontId="37" fillId="0" borderId="46" xfId="1" applyNumberFormat="1" applyFont="1" applyBorder="1" applyAlignment="1">
      <alignment horizontal="center" vertical="center" wrapText="1"/>
    </xf>
    <xf numFmtId="167" fontId="37" fillId="0" borderId="46" xfId="1" applyNumberFormat="1" applyFont="1" applyBorder="1" applyAlignment="1">
      <alignment horizontal="center" vertical="center"/>
    </xf>
    <xf numFmtId="2" fontId="38" fillId="0" borderId="46" xfId="0" applyNumberFormat="1" applyFont="1" applyBorder="1" applyAlignment="1">
      <alignment horizontal="center" vertical="center"/>
    </xf>
    <xf numFmtId="167" fontId="38" fillId="0" borderId="46" xfId="1" applyNumberFormat="1" applyFont="1" applyBorder="1" applyAlignment="1">
      <alignment horizontal="center" vertical="center"/>
    </xf>
    <xf numFmtId="167" fontId="37" fillId="2" borderId="46" xfId="1" applyNumberFormat="1" applyFont="1" applyFill="1" applyBorder="1" applyAlignment="1">
      <alignment horizontal="center" vertical="center"/>
    </xf>
    <xf numFmtId="0" fontId="13" fillId="0" borderId="0" xfId="0" applyFont="1"/>
    <xf numFmtId="0" fontId="13" fillId="2" borderId="0" xfId="0" applyFont="1" applyFill="1"/>
    <xf numFmtId="0" fontId="4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/>
    </xf>
    <xf numFmtId="167" fontId="40" fillId="4" borderId="22" xfId="1" applyNumberFormat="1" applyFont="1" applyFill="1" applyBorder="1" applyAlignment="1">
      <alignment horizontal="center" vertical="center"/>
    </xf>
    <xf numFmtId="2" fontId="40" fillId="4" borderId="22" xfId="0" applyNumberFormat="1" applyFont="1" applyFill="1" applyBorder="1" applyAlignment="1">
      <alignment horizontal="center" vertical="center"/>
    </xf>
    <xf numFmtId="2" fontId="5" fillId="4" borderId="22" xfId="0" applyNumberFormat="1" applyFont="1" applyFill="1" applyBorder="1" applyAlignment="1">
      <alignment horizontal="center" vertical="center"/>
    </xf>
    <xf numFmtId="1" fontId="5" fillId="4" borderId="22" xfId="0" applyNumberFormat="1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167" fontId="37" fillId="4" borderId="22" xfId="1" applyNumberFormat="1" applyFont="1" applyFill="1" applyBorder="1" applyAlignment="1">
      <alignment horizontal="center" vertical="center"/>
    </xf>
    <xf numFmtId="2" fontId="37" fillId="4" borderId="22" xfId="0" applyNumberFormat="1" applyFont="1" applyFill="1" applyBorder="1" applyAlignment="1">
      <alignment horizontal="center" vertical="center"/>
    </xf>
    <xf numFmtId="165" fontId="37" fillId="0" borderId="18" xfId="1" applyNumberFormat="1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164" fontId="37" fillId="0" borderId="18" xfId="1" applyFont="1" applyBorder="1" applyAlignment="1">
      <alignment horizontal="center" vertical="center"/>
    </xf>
    <xf numFmtId="164" fontId="37" fillId="0" borderId="18" xfId="1" applyFont="1" applyBorder="1" applyAlignment="1">
      <alignment horizontal="center" vertical="center" wrapText="1"/>
    </xf>
    <xf numFmtId="166" fontId="37" fillId="0" borderId="18" xfId="1" applyNumberFormat="1" applyFont="1" applyBorder="1" applyAlignment="1">
      <alignment horizontal="center" vertical="center" wrapText="1"/>
    </xf>
    <xf numFmtId="167" fontId="40" fillId="4" borderId="18" xfId="1" applyNumberFormat="1" applyFont="1" applyFill="1" applyBorder="1" applyAlignment="1">
      <alignment horizontal="center" vertical="center"/>
    </xf>
    <xf numFmtId="2" fontId="40" fillId="4" borderId="18" xfId="0" applyNumberFormat="1" applyFont="1" applyFill="1" applyBorder="1" applyAlignment="1">
      <alignment horizontal="center" vertical="center"/>
    </xf>
    <xf numFmtId="167" fontId="40" fillId="2" borderId="18" xfId="1" applyNumberFormat="1" applyFont="1" applyFill="1" applyBorder="1" applyAlignment="1">
      <alignment horizontal="center" vertical="center"/>
    </xf>
    <xf numFmtId="2" fontId="39" fillId="4" borderId="18" xfId="0" applyNumberFormat="1" applyFont="1" applyFill="1" applyBorder="1" applyAlignment="1">
      <alignment horizontal="center" vertical="center"/>
    </xf>
    <xf numFmtId="1" fontId="5" fillId="4" borderId="18" xfId="0" applyNumberFormat="1" applyFont="1" applyFill="1" applyBorder="1" applyAlignment="1">
      <alignment horizontal="center" vertical="center"/>
    </xf>
    <xf numFmtId="2" fontId="5" fillId="4" borderId="18" xfId="0" applyNumberFormat="1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13" fillId="3" borderId="22" xfId="0" applyFont="1" applyFill="1" applyBorder="1"/>
    <xf numFmtId="0" fontId="13" fillId="2" borderId="22" xfId="0" applyFont="1" applyFill="1" applyBorder="1"/>
    <xf numFmtId="0" fontId="3" fillId="0" borderId="22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35" fillId="0" borderId="18" xfId="0" applyNumberFormat="1" applyFont="1" applyBorder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 wrapText="1"/>
    </xf>
    <xf numFmtId="2" fontId="6" fillId="0" borderId="43" xfId="0" applyNumberFormat="1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2" fontId="35" fillId="0" borderId="45" xfId="0" applyNumberFormat="1" applyFont="1" applyBorder="1" applyAlignment="1">
      <alignment horizontal="center" vertical="center" wrapText="1"/>
    </xf>
    <xf numFmtId="2" fontId="35" fillId="2" borderId="14" xfId="0" applyNumberFormat="1" applyFont="1" applyFill="1" applyBorder="1" applyAlignment="1">
      <alignment horizontal="center" vertical="center" wrapText="1"/>
    </xf>
    <xf numFmtId="2" fontId="6" fillId="0" borderId="46" xfId="0" applyNumberFormat="1" applyFont="1" applyBorder="1" applyAlignment="1">
      <alignment horizontal="center" vertical="center" wrapText="1"/>
    </xf>
    <xf numFmtId="2" fontId="35" fillId="0" borderId="46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165" fontId="43" fillId="0" borderId="22" xfId="1" applyNumberFormat="1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4" fillId="3" borderId="22" xfId="0" applyFont="1" applyFill="1" applyBorder="1" applyAlignment="1">
      <alignment horizontal="center" vertical="center"/>
    </xf>
    <xf numFmtId="164" fontId="43" fillId="0" borderId="22" xfId="1" applyFont="1" applyBorder="1" applyAlignment="1">
      <alignment horizontal="center" vertical="center"/>
    </xf>
    <xf numFmtId="164" fontId="43" fillId="0" borderId="22" xfId="1" applyFont="1" applyBorder="1" applyAlignment="1">
      <alignment horizontal="center" vertical="center" wrapText="1"/>
    </xf>
    <xf numFmtId="166" fontId="43" fillId="0" borderId="22" xfId="1" applyNumberFormat="1" applyFont="1" applyBorder="1" applyAlignment="1">
      <alignment horizontal="center" vertical="center" wrapText="1"/>
    </xf>
    <xf numFmtId="2" fontId="45" fillId="3" borderId="22" xfId="0" applyNumberFormat="1" applyFont="1" applyFill="1" applyBorder="1" applyAlignment="1">
      <alignment horizontal="center" vertical="center"/>
    </xf>
    <xf numFmtId="167" fontId="46" fillId="3" borderId="22" xfId="1" applyNumberFormat="1" applyFont="1" applyFill="1" applyBorder="1" applyAlignment="1">
      <alignment horizontal="center" vertical="center"/>
    </xf>
    <xf numFmtId="0" fontId="43" fillId="4" borderId="22" xfId="0" applyFont="1" applyFill="1" applyBorder="1" applyAlignment="1">
      <alignment horizontal="center" vertical="center"/>
    </xf>
    <xf numFmtId="2" fontId="47" fillId="0" borderId="22" xfId="0" applyNumberFormat="1" applyFont="1" applyBorder="1" applyAlignment="1">
      <alignment horizontal="center" vertical="center"/>
    </xf>
    <xf numFmtId="167" fontId="48" fillId="0" borderId="22" xfId="1" applyNumberFormat="1" applyFont="1" applyBorder="1" applyAlignment="1">
      <alignment horizontal="center" vertical="center"/>
    </xf>
    <xf numFmtId="2" fontId="49" fillId="3" borderId="22" xfId="0" applyNumberFormat="1" applyFont="1" applyFill="1" applyBorder="1" applyAlignment="1">
      <alignment horizontal="center" vertical="center"/>
    </xf>
    <xf numFmtId="167" fontId="44" fillId="3" borderId="22" xfId="1" applyNumberFormat="1" applyFont="1" applyFill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2" fontId="50" fillId="0" borderId="22" xfId="0" applyNumberFormat="1" applyFont="1" applyBorder="1" applyAlignment="1">
      <alignment horizontal="center" vertical="center"/>
    </xf>
    <xf numFmtId="167" fontId="43" fillId="0" borderId="22" xfId="1" applyNumberFormat="1" applyFont="1" applyBorder="1" applyAlignment="1">
      <alignment horizontal="center" vertical="center"/>
    </xf>
    <xf numFmtId="14" fontId="43" fillId="0" borderId="22" xfId="1" applyNumberFormat="1" applyFont="1" applyBorder="1" applyAlignment="1">
      <alignment horizontal="center" vertical="center"/>
    </xf>
    <xf numFmtId="2" fontId="43" fillId="0" borderId="22" xfId="0" applyNumberFormat="1" applyFont="1" applyBorder="1" applyAlignment="1">
      <alignment horizontal="center" vertical="center"/>
    </xf>
    <xf numFmtId="166" fontId="43" fillId="0" borderId="22" xfId="1" applyNumberFormat="1" applyFont="1" applyBorder="1" applyAlignment="1">
      <alignment horizontal="center" vertical="center"/>
    </xf>
    <xf numFmtId="2" fontId="48" fillId="0" borderId="22" xfId="0" applyNumberFormat="1" applyFont="1" applyBorder="1" applyAlignment="1">
      <alignment horizontal="center" vertical="center"/>
    </xf>
    <xf numFmtId="167" fontId="51" fillId="0" borderId="22" xfId="1" applyNumberFormat="1" applyFont="1" applyBorder="1" applyAlignment="1">
      <alignment horizontal="center" vertical="center"/>
    </xf>
    <xf numFmtId="14" fontId="43" fillId="0" borderId="22" xfId="1" applyNumberFormat="1" applyFont="1" applyBorder="1" applyAlignment="1">
      <alignment horizontal="center" vertical="center" wrapText="1"/>
    </xf>
    <xf numFmtId="167" fontId="50" fillId="0" borderId="22" xfId="1" applyNumberFormat="1" applyFont="1" applyBorder="1" applyAlignment="1">
      <alignment horizontal="center" vertical="center"/>
    </xf>
    <xf numFmtId="167" fontId="49" fillId="3" borderId="22" xfId="1" applyNumberFormat="1" applyFont="1" applyFill="1" applyBorder="1" applyAlignment="1">
      <alignment horizontal="center" vertical="center"/>
    </xf>
    <xf numFmtId="2" fontId="44" fillId="3" borderId="22" xfId="0" applyNumberFormat="1" applyFont="1" applyFill="1" applyBorder="1" applyAlignment="1">
      <alignment horizontal="center" vertical="center"/>
    </xf>
    <xf numFmtId="2" fontId="46" fillId="3" borderId="22" xfId="0" applyNumberFormat="1" applyFont="1" applyFill="1" applyBorder="1" applyAlignment="1">
      <alignment horizontal="center" vertical="center"/>
    </xf>
    <xf numFmtId="1" fontId="11" fillId="3" borderId="22" xfId="0" applyNumberFormat="1" applyFont="1" applyFill="1" applyBorder="1" applyAlignment="1">
      <alignment horizontal="center" vertical="center"/>
    </xf>
    <xf numFmtId="2" fontId="11" fillId="3" borderId="22" xfId="0" applyNumberFormat="1" applyFont="1" applyFill="1" applyBorder="1" applyAlignment="1">
      <alignment horizontal="center" vertical="center"/>
    </xf>
    <xf numFmtId="167" fontId="47" fillId="0" borderId="22" xfId="1" applyNumberFormat="1" applyFont="1" applyBorder="1" applyAlignment="1">
      <alignment horizontal="center" vertical="center"/>
    </xf>
    <xf numFmtId="167" fontId="52" fillId="0" borderId="0" xfId="0" applyNumberFormat="1" applyFont="1" applyAlignment="1">
      <alignment horizontal="center" vertical="center"/>
    </xf>
    <xf numFmtId="2" fontId="45" fillId="0" borderId="22" xfId="0" applyNumberFormat="1" applyFont="1" applyBorder="1" applyAlignment="1">
      <alignment horizontal="center" vertical="center"/>
    </xf>
    <xf numFmtId="167" fontId="46" fillId="0" borderId="22" xfId="1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2" fontId="49" fillId="0" borderId="22" xfId="0" applyNumberFormat="1" applyFont="1" applyBorder="1" applyAlignment="1">
      <alignment horizontal="center" vertical="center"/>
    </xf>
    <xf numFmtId="167" fontId="44" fillId="0" borderId="22" xfId="1" applyNumberFormat="1" applyFont="1" applyBorder="1" applyAlignment="1">
      <alignment horizontal="center" vertical="center"/>
    </xf>
    <xf numFmtId="167" fontId="49" fillId="0" borderId="22" xfId="1" applyNumberFormat="1" applyFont="1" applyBorder="1" applyAlignment="1">
      <alignment horizontal="center" vertical="center"/>
    </xf>
    <xf numFmtId="2" fontId="44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2" fontId="46" fillId="0" borderId="22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165" fontId="43" fillId="0" borderId="18" xfId="1" applyNumberFormat="1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164" fontId="43" fillId="0" borderId="18" xfId="1" applyFont="1" applyBorder="1" applyAlignment="1">
      <alignment horizontal="center" vertical="center"/>
    </xf>
    <xf numFmtId="164" fontId="43" fillId="0" borderId="18" xfId="1" applyFont="1" applyBorder="1" applyAlignment="1">
      <alignment horizontal="center" vertical="center" wrapText="1"/>
    </xf>
    <xf numFmtId="166" fontId="43" fillId="0" borderId="18" xfId="1" applyNumberFormat="1" applyFont="1" applyBorder="1" applyAlignment="1">
      <alignment horizontal="center" vertical="center" wrapText="1"/>
    </xf>
    <xf numFmtId="2" fontId="44" fillId="0" borderId="18" xfId="0" applyNumberFormat="1" applyFont="1" applyBorder="1" applyAlignment="1">
      <alignment horizontal="center" vertical="center"/>
    </xf>
    <xf numFmtId="167" fontId="44" fillId="0" borderId="18" xfId="1" applyNumberFormat="1" applyFont="1" applyBorder="1" applyAlignment="1">
      <alignment horizontal="center" vertical="center"/>
    </xf>
    <xf numFmtId="167" fontId="19" fillId="3" borderId="22" xfId="0" applyNumberFormat="1" applyFont="1" applyFill="1" applyBorder="1" applyAlignment="1">
      <alignment horizontal="center" vertical="center"/>
    </xf>
    <xf numFmtId="167" fontId="46" fillId="3" borderId="22" xfId="0" applyNumberFormat="1" applyFont="1" applyFill="1" applyBorder="1" applyAlignment="1">
      <alignment horizontal="center" vertical="center"/>
    </xf>
    <xf numFmtId="1" fontId="53" fillId="3" borderId="2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5" fillId="0" borderId="57" xfId="0" applyFont="1" applyBorder="1" applyAlignment="1">
      <alignment horizontal="center" vertical="center" wrapText="1"/>
    </xf>
    <xf numFmtId="2" fontId="35" fillId="0" borderId="41" xfId="0" applyNumberFormat="1" applyFont="1" applyBorder="1" applyAlignment="1">
      <alignment horizontal="center" vertical="center" wrapText="1"/>
    </xf>
    <xf numFmtId="2" fontId="6" fillId="0" borderId="51" xfId="0" applyNumberFormat="1" applyFont="1" applyBorder="1" applyAlignment="1">
      <alignment horizontal="center" vertical="center"/>
    </xf>
    <xf numFmtId="2" fontId="6" fillId="0" borderId="51" xfId="0" applyNumberFormat="1" applyFont="1" applyBorder="1" applyAlignment="1">
      <alignment horizontal="center" vertical="center" wrapText="1"/>
    </xf>
    <xf numFmtId="2" fontId="35" fillId="0" borderId="51" xfId="0" applyNumberFormat="1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 wrapText="1"/>
    </xf>
    <xf numFmtId="2" fontId="35" fillId="0" borderId="20" xfId="0" applyNumberFormat="1" applyFont="1" applyBorder="1" applyAlignment="1">
      <alignment horizontal="center" vertical="center" wrapText="1"/>
    </xf>
    <xf numFmtId="2" fontId="4" fillId="0" borderId="59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43" fillId="3" borderId="22" xfId="0" applyFont="1" applyFill="1" applyBorder="1" applyAlignment="1">
      <alignment horizontal="center" vertical="center"/>
    </xf>
    <xf numFmtId="167" fontId="43" fillId="3" borderId="22" xfId="0" applyNumberFormat="1" applyFont="1" applyFill="1" applyBorder="1" applyAlignment="1">
      <alignment horizontal="center" vertical="center"/>
    </xf>
    <xf numFmtId="2" fontId="50" fillId="3" borderId="22" xfId="0" applyNumberFormat="1" applyFont="1" applyFill="1" applyBorder="1" applyAlignment="1">
      <alignment horizontal="center" vertical="center"/>
    </xf>
    <xf numFmtId="167" fontId="50" fillId="3" borderId="22" xfId="1" applyNumberFormat="1" applyFont="1" applyFill="1" applyBorder="1" applyAlignment="1">
      <alignment horizontal="center" vertical="center"/>
    </xf>
    <xf numFmtId="167" fontId="43" fillId="3" borderId="22" xfId="1" applyNumberFormat="1" applyFont="1" applyFill="1" applyBorder="1" applyAlignment="1">
      <alignment horizontal="center" vertical="center"/>
    </xf>
    <xf numFmtId="167" fontId="43" fillId="2" borderId="22" xfId="1" applyNumberFormat="1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1" fontId="39" fillId="0" borderId="32" xfId="0" applyNumberFormat="1" applyFont="1" applyBorder="1" applyAlignment="1">
      <alignment horizontal="center" vertical="center"/>
    </xf>
    <xf numFmtId="167" fontId="43" fillId="0" borderId="22" xfId="0" applyNumberFormat="1" applyFont="1" applyBorder="1" applyAlignment="1">
      <alignment horizontal="center" vertical="center"/>
    </xf>
    <xf numFmtId="1" fontId="39" fillId="0" borderId="34" xfId="0" applyNumberFormat="1" applyFont="1" applyBorder="1" applyAlignment="1">
      <alignment horizontal="center" vertical="center"/>
    </xf>
    <xf numFmtId="167" fontId="44" fillId="3" borderId="22" xfId="0" applyNumberFormat="1" applyFont="1" applyFill="1" applyBorder="1" applyAlignment="1">
      <alignment horizontal="center" vertical="center"/>
    </xf>
    <xf numFmtId="167" fontId="44" fillId="2" borderId="22" xfId="1" applyNumberFormat="1" applyFont="1" applyFill="1" applyBorder="1" applyAlignment="1">
      <alignment horizontal="center" vertical="center"/>
    </xf>
    <xf numFmtId="0" fontId="43" fillId="5" borderId="22" xfId="0" applyFont="1" applyFill="1" applyBorder="1" applyAlignment="1">
      <alignment horizontal="center" vertical="center"/>
    </xf>
    <xf numFmtId="1" fontId="39" fillId="3" borderId="22" xfId="0" applyNumberFormat="1" applyFont="1" applyFill="1" applyBorder="1" applyAlignment="1">
      <alignment horizontal="center" vertical="center"/>
    </xf>
    <xf numFmtId="2" fontId="39" fillId="3" borderId="22" xfId="0" applyNumberFormat="1" applyFont="1" applyFill="1" applyBorder="1" applyAlignment="1">
      <alignment horizontal="center" vertical="center"/>
    </xf>
    <xf numFmtId="0" fontId="39" fillId="3" borderId="22" xfId="0" applyFont="1" applyFill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165" fontId="43" fillId="0" borderId="46" xfId="1" applyNumberFormat="1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43" fillId="3" borderId="46" xfId="0" applyFont="1" applyFill="1" applyBorder="1" applyAlignment="1">
      <alignment horizontal="center" vertical="center"/>
    </xf>
    <xf numFmtId="164" fontId="43" fillId="0" borderId="46" xfId="1" applyFont="1" applyBorder="1" applyAlignment="1">
      <alignment horizontal="center" vertical="center"/>
    </xf>
    <xf numFmtId="14" fontId="43" fillId="0" borderId="57" xfId="1" applyNumberFormat="1" applyFont="1" applyBorder="1" applyAlignment="1">
      <alignment horizontal="center" vertical="center"/>
    </xf>
    <xf numFmtId="167" fontId="43" fillId="3" borderId="46" xfId="1" applyNumberFormat="1" applyFont="1" applyFill="1" applyBorder="1" applyAlignment="1">
      <alignment horizontal="center" vertical="center"/>
    </xf>
    <xf numFmtId="2" fontId="50" fillId="3" borderId="46" xfId="0" applyNumberFormat="1" applyFont="1" applyFill="1" applyBorder="1" applyAlignment="1">
      <alignment horizontal="center" vertical="center"/>
    </xf>
    <xf numFmtId="167" fontId="50" fillId="3" borderId="46" xfId="1" applyNumberFormat="1" applyFont="1" applyFill="1" applyBorder="1" applyAlignment="1">
      <alignment horizontal="center" vertical="center"/>
    </xf>
    <xf numFmtId="167" fontId="43" fillId="2" borderId="0" xfId="1" applyNumberFormat="1" applyFont="1" applyFill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1" fontId="39" fillId="3" borderId="0" xfId="0" applyNumberFormat="1" applyFont="1" applyFill="1" applyAlignment="1">
      <alignment horizontal="center" vertical="center"/>
    </xf>
    <xf numFmtId="2" fontId="39" fillId="3" borderId="0" xfId="0" applyNumberFormat="1" applyFont="1" applyFill="1" applyAlignment="1">
      <alignment horizontal="center" vertical="center"/>
    </xf>
    <xf numFmtId="2" fontId="39" fillId="2" borderId="0" xfId="0" applyNumberFormat="1" applyFont="1" applyFill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167" fontId="52" fillId="3" borderId="22" xfId="0" applyNumberFormat="1" applyFont="1" applyFill="1" applyBorder="1" applyAlignment="1">
      <alignment horizontal="center" vertical="center"/>
    </xf>
    <xf numFmtId="167" fontId="52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67" fontId="44" fillId="0" borderId="22" xfId="0" applyNumberFormat="1" applyFont="1" applyBorder="1" applyAlignment="1">
      <alignment horizontal="center" vertical="center"/>
    </xf>
    <xf numFmtId="165" fontId="43" fillId="0" borderId="51" xfId="1" applyNumberFormat="1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164" fontId="43" fillId="0" borderId="51" xfId="1" applyFont="1" applyBorder="1" applyAlignment="1">
      <alignment horizontal="center" vertical="center"/>
    </xf>
    <xf numFmtId="14" fontId="43" fillId="0" borderId="58" xfId="1" applyNumberFormat="1" applyFont="1" applyBorder="1" applyAlignment="1">
      <alignment horizontal="center" vertical="center"/>
    </xf>
    <xf numFmtId="167" fontId="43" fillId="0" borderId="51" xfId="1" applyNumberFormat="1" applyFont="1" applyBorder="1" applyAlignment="1">
      <alignment horizontal="center" vertical="center"/>
    </xf>
    <xf numFmtId="2" fontId="50" fillId="0" borderId="51" xfId="0" applyNumberFormat="1" applyFont="1" applyBorder="1" applyAlignment="1">
      <alignment horizontal="center" vertical="center"/>
    </xf>
    <xf numFmtId="167" fontId="50" fillId="0" borderId="51" xfId="1" applyNumberFormat="1" applyFont="1" applyBorder="1" applyAlignment="1">
      <alignment horizontal="center" vertical="center"/>
    </xf>
    <xf numFmtId="167" fontId="43" fillId="2" borderId="51" xfId="1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3" borderId="46" xfId="0" applyFill="1" applyBorder="1"/>
    <xf numFmtId="1" fontId="19" fillId="3" borderId="46" xfId="0" applyNumberFormat="1" applyFont="1" applyFill="1" applyBorder="1" applyAlignment="1">
      <alignment horizontal="center" vertical="center"/>
    </xf>
    <xf numFmtId="0" fontId="0" fillId="2" borderId="46" xfId="0" applyFill="1" applyBorder="1"/>
    <xf numFmtId="0" fontId="24" fillId="0" borderId="0" xfId="0" applyFont="1" applyAlignment="1">
      <alignment wrapText="1"/>
    </xf>
    <xf numFmtId="0" fontId="54" fillId="0" borderId="18" xfId="0" applyFont="1" applyBorder="1" applyAlignment="1">
      <alignment wrapText="1"/>
    </xf>
    <xf numFmtId="0" fontId="27" fillId="0" borderId="18" xfId="0" applyFont="1" applyBorder="1" applyAlignment="1">
      <alignment wrapText="1"/>
    </xf>
    <xf numFmtId="0" fontId="54" fillId="0" borderId="2" xfId="0" applyFont="1" applyBorder="1" applyAlignment="1">
      <alignment wrapText="1"/>
    </xf>
    <xf numFmtId="0" fontId="54" fillId="0" borderId="3" xfId="0" applyFont="1" applyBorder="1" applyAlignment="1">
      <alignment wrapText="1"/>
    </xf>
    <xf numFmtId="0" fontId="54" fillId="6" borderId="0" xfId="0" applyFont="1" applyFill="1" applyAlignment="1">
      <alignment wrapText="1"/>
    </xf>
    <xf numFmtId="0" fontId="27" fillId="0" borderId="19" xfId="0" applyFont="1" applyBorder="1" applyAlignment="1">
      <alignment wrapText="1"/>
    </xf>
    <xf numFmtId="0" fontId="54" fillId="0" borderId="29" xfId="0" applyFont="1" applyBorder="1" applyAlignment="1">
      <alignment wrapText="1"/>
    </xf>
    <xf numFmtId="0" fontId="54" fillId="0" borderId="34" xfId="0" applyFont="1" applyBorder="1" applyAlignment="1">
      <alignment wrapText="1"/>
    </xf>
    <xf numFmtId="0" fontId="54" fillId="0" borderId="55" xfId="0" applyFont="1" applyBorder="1" applyAlignment="1">
      <alignment wrapText="1"/>
    </xf>
    <xf numFmtId="0" fontId="54" fillId="0" borderId="31" xfId="0" applyFont="1" applyBorder="1" applyAlignment="1">
      <alignment wrapText="1"/>
    </xf>
    <xf numFmtId="0" fontId="54" fillId="6" borderId="28" xfId="0" applyFont="1" applyFill="1" applyBorder="1" applyAlignment="1">
      <alignment wrapText="1"/>
    </xf>
    <xf numFmtId="0" fontId="54" fillId="0" borderId="46" xfId="0" applyFont="1" applyBorder="1" applyAlignment="1">
      <alignment wrapText="1"/>
    </xf>
    <xf numFmtId="0" fontId="27" fillId="0" borderId="46" xfId="0" applyFont="1" applyBorder="1" applyAlignment="1">
      <alignment wrapText="1"/>
    </xf>
    <xf numFmtId="0" fontId="27" fillId="0" borderId="37" xfId="0" applyFont="1" applyBorder="1"/>
    <xf numFmtId="0" fontId="27" fillId="0" borderId="37" xfId="0" applyFont="1" applyBorder="1" applyAlignment="1">
      <alignment wrapText="1"/>
    </xf>
    <xf numFmtId="0" fontId="54" fillId="0" borderId="37" xfId="0" applyFont="1" applyBorder="1"/>
    <xf numFmtId="0" fontId="27" fillId="0" borderId="43" xfId="0" applyFont="1" applyBorder="1" applyAlignment="1">
      <alignment wrapText="1"/>
    </xf>
    <xf numFmtId="0" fontId="27" fillId="0" borderId="9" xfId="0" applyFont="1" applyBorder="1"/>
    <xf numFmtId="0" fontId="54" fillId="0" borderId="9" xfId="0" applyFont="1" applyBorder="1" applyAlignment="1">
      <alignment wrapText="1"/>
    </xf>
    <xf numFmtId="0" fontId="54" fillId="0" borderId="40" xfId="0" applyFont="1" applyBorder="1" applyAlignment="1">
      <alignment wrapText="1"/>
    </xf>
    <xf numFmtId="0" fontId="54" fillId="0" borderId="45" xfId="0" applyFont="1" applyBorder="1" applyAlignment="1">
      <alignment wrapText="1"/>
    </xf>
    <xf numFmtId="0" fontId="54" fillId="6" borderId="36" xfId="0" applyFont="1" applyFill="1" applyBorder="1" applyAlignment="1">
      <alignment wrapText="1"/>
    </xf>
    <xf numFmtId="0" fontId="55" fillId="0" borderId="22" xfId="0" applyFont="1" applyBorder="1"/>
    <xf numFmtId="0" fontId="43" fillId="0" borderId="3" xfId="0" applyFont="1" applyBorder="1"/>
    <xf numFmtId="0" fontId="44" fillId="7" borderId="3" xfId="0" applyFont="1" applyFill="1" applyBorder="1"/>
    <xf numFmtId="0" fontId="44" fillId="6" borderId="3" xfId="0" applyFont="1" applyFill="1" applyBorder="1"/>
    <xf numFmtId="0" fontId="26" fillId="7" borderId="3" xfId="0" applyFont="1" applyFill="1" applyBorder="1"/>
    <xf numFmtId="0" fontId="26" fillId="6" borderId="3" xfId="0" applyFont="1" applyFill="1" applyBorder="1"/>
    <xf numFmtId="0" fontId="56" fillId="6" borderId="0" xfId="0" applyFont="1" applyFill="1"/>
    <xf numFmtId="0" fontId="55" fillId="0" borderId="46" xfId="0" applyFont="1" applyBorder="1"/>
    <xf numFmtId="0" fontId="43" fillId="0" borderId="47" xfId="0" applyFont="1" applyBorder="1"/>
    <xf numFmtId="0" fontId="43" fillId="6" borderId="47" xfId="0" applyFont="1" applyFill="1" applyBorder="1"/>
    <xf numFmtId="0" fontId="57" fillId="0" borderId="47" xfId="0" applyFont="1" applyBorder="1"/>
    <xf numFmtId="0" fontId="57" fillId="6" borderId="47" xfId="0" applyFont="1" applyFill="1" applyBorder="1"/>
    <xf numFmtId="0" fontId="44" fillId="7" borderId="47" xfId="0" applyFont="1" applyFill="1" applyBorder="1"/>
    <xf numFmtId="0" fontId="44" fillId="6" borderId="47" xfId="0" applyFont="1" applyFill="1" applyBorder="1"/>
    <xf numFmtId="0" fontId="26" fillId="7" borderId="47" xfId="0" applyFont="1" applyFill="1" applyBorder="1"/>
    <xf numFmtId="0" fontId="26" fillId="6" borderId="47" xfId="0" applyFont="1" applyFill="1" applyBorder="1"/>
    <xf numFmtId="0" fontId="49" fillId="7" borderId="47" xfId="0" applyFont="1" applyFill="1" applyBorder="1"/>
    <xf numFmtId="0" fontId="57" fillId="7" borderId="47" xfId="0" applyFont="1" applyFill="1" applyBorder="1"/>
    <xf numFmtId="0" fontId="50" fillId="0" borderId="47" xfId="0" applyFont="1" applyBorder="1"/>
    <xf numFmtId="0" fontId="43" fillId="0" borderId="47" xfId="0" applyFont="1" applyBorder="1" applyAlignment="1">
      <alignment wrapText="1"/>
    </xf>
    <xf numFmtId="0" fontId="43" fillId="6" borderId="37" xfId="0" applyFont="1" applyFill="1" applyBorder="1"/>
    <xf numFmtId="0" fontId="57" fillId="0" borderId="37" xfId="0" applyFont="1" applyBorder="1"/>
    <xf numFmtId="0" fontId="57" fillId="6" borderId="37" xfId="0" applyFont="1" applyFill="1" applyBorder="1"/>
    <xf numFmtId="0" fontId="43" fillId="0" borderId="48" xfId="0" applyFont="1" applyBorder="1"/>
    <xf numFmtId="0" fontId="43" fillId="0" borderId="57" xfId="0" applyFont="1" applyBorder="1"/>
    <xf numFmtId="0" fontId="44" fillId="7" borderId="46" xfId="0" applyFont="1" applyFill="1" applyBorder="1"/>
    <xf numFmtId="0" fontId="57" fillId="7" borderId="3" xfId="0" applyFont="1" applyFill="1" applyBorder="1"/>
    <xf numFmtId="0" fontId="57" fillId="6" borderId="42" xfId="0" applyFont="1" applyFill="1" applyBorder="1"/>
    <xf numFmtId="0" fontId="26" fillId="7" borderId="42" xfId="0" applyFont="1" applyFill="1" applyBorder="1"/>
    <xf numFmtId="0" fontId="43" fillId="0" borderId="46" xfId="0" applyFont="1" applyBorder="1"/>
    <xf numFmtId="0" fontId="57" fillId="6" borderId="3" xfId="0" applyFont="1" applyFill="1" applyBorder="1"/>
    <xf numFmtId="0" fontId="57" fillId="0" borderId="3" xfId="0" applyFont="1" applyBorder="1"/>
    <xf numFmtId="0" fontId="44" fillId="0" borderId="3" xfId="0" applyFont="1" applyBorder="1"/>
    <xf numFmtId="0" fontId="43" fillId="6" borderId="3" xfId="0" applyFont="1" applyFill="1" applyBorder="1"/>
    <xf numFmtId="0" fontId="44" fillId="0" borderId="47" xfId="0" applyFont="1" applyBorder="1"/>
    <xf numFmtId="0" fontId="43" fillId="0" borderId="37" xfId="0" applyFont="1" applyBorder="1"/>
    <xf numFmtId="0" fontId="44" fillId="0" borderId="37" xfId="0" applyFont="1" applyBorder="1"/>
    <xf numFmtId="0" fontId="43" fillId="0" borderId="0" xfId="0" applyFont="1"/>
    <xf numFmtId="0" fontId="43" fillId="0" borderId="58" xfId="0" applyFont="1" applyBorder="1"/>
    <xf numFmtId="0" fontId="43" fillId="0" borderId="51" xfId="0" applyFont="1" applyBorder="1"/>
    <xf numFmtId="0" fontId="50" fillId="0" borderId="37" xfId="0" applyFont="1" applyBorder="1"/>
    <xf numFmtId="0" fontId="8" fillId="7" borderId="46" xfId="0" applyFont="1" applyFill="1" applyBorder="1"/>
    <xf numFmtId="0" fontId="58" fillId="7" borderId="3" xfId="0" applyFont="1" applyFill="1" applyBorder="1"/>
    <xf numFmtId="0" fontId="58" fillId="6" borderId="3" xfId="0" applyFont="1" applyFill="1" applyBorder="1"/>
    <xf numFmtId="0" fontId="59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2" fontId="61" fillId="0" borderId="51" xfId="0" applyNumberFormat="1" applyFont="1" applyBorder="1" applyAlignment="1">
      <alignment horizontal="center" vertical="center" wrapText="1"/>
    </xf>
    <xf numFmtId="165" fontId="62" fillId="0" borderId="22" xfId="1" applyNumberFormat="1" applyFont="1" applyBorder="1" applyAlignment="1">
      <alignment horizontal="center" vertical="center"/>
    </xf>
    <xf numFmtId="0" fontId="62" fillId="10" borderId="22" xfId="0" applyFont="1" applyFill="1" applyBorder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164" fontId="62" fillId="0" borderId="22" xfId="1" applyFont="1" applyBorder="1" applyAlignment="1">
      <alignment horizontal="center" vertical="center"/>
    </xf>
    <xf numFmtId="164" fontId="62" fillId="0" borderId="22" xfId="1" applyFont="1" applyBorder="1" applyAlignment="1">
      <alignment horizontal="center" vertical="center" wrapText="1"/>
    </xf>
    <xf numFmtId="14" fontId="62" fillId="0" borderId="22" xfId="1" applyNumberFormat="1" applyFont="1" applyBorder="1" applyAlignment="1">
      <alignment horizontal="center" vertical="center" wrapText="1"/>
    </xf>
    <xf numFmtId="167" fontId="62" fillId="3" borderId="22" xfId="1" applyNumberFormat="1" applyFont="1" applyFill="1" applyBorder="1" applyAlignment="1">
      <alignment horizontal="center" vertical="center"/>
    </xf>
    <xf numFmtId="2" fontId="63" fillId="3" borderId="22" xfId="0" applyNumberFormat="1" applyFont="1" applyFill="1" applyBorder="1" applyAlignment="1">
      <alignment horizontal="center" vertical="center"/>
    </xf>
    <xf numFmtId="167" fontId="62" fillId="2" borderId="22" xfId="1" applyNumberFormat="1" applyFont="1" applyFill="1" applyBorder="1" applyAlignment="1">
      <alignment horizontal="center" vertical="center"/>
    </xf>
    <xf numFmtId="167" fontId="62" fillId="0" borderId="22" xfId="1" applyNumberFormat="1" applyFont="1" applyBorder="1" applyAlignment="1">
      <alignment horizontal="center" vertical="center"/>
    </xf>
    <xf numFmtId="2" fontId="63" fillId="0" borderId="22" xfId="0" applyNumberFormat="1" applyFont="1" applyBorder="1" applyAlignment="1">
      <alignment horizontal="center" vertical="center"/>
    </xf>
    <xf numFmtId="0" fontId="62" fillId="3" borderId="22" xfId="0" applyFont="1" applyFill="1" applyBorder="1" applyAlignment="1">
      <alignment horizontal="center" vertical="center"/>
    </xf>
    <xf numFmtId="0" fontId="62" fillId="5" borderId="22" xfId="0" applyFont="1" applyFill="1" applyBorder="1" applyAlignment="1">
      <alignment horizontal="center" vertical="center"/>
    </xf>
    <xf numFmtId="0" fontId="64" fillId="0" borderId="22" xfId="0" applyFont="1" applyBorder="1" applyAlignment="1">
      <alignment horizontal="center" vertical="center"/>
    </xf>
    <xf numFmtId="14" fontId="62" fillId="0" borderId="22" xfId="1" applyNumberFormat="1" applyFont="1" applyBorder="1" applyAlignment="1">
      <alignment horizontal="center" vertical="center"/>
    </xf>
    <xf numFmtId="2" fontId="62" fillId="0" borderId="22" xfId="0" applyNumberFormat="1" applyFont="1" applyBorder="1" applyAlignment="1">
      <alignment horizontal="center" vertical="center"/>
    </xf>
    <xf numFmtId="2" fontId="62" fillId="3" borderId="22" xfId="0" applyNumberFormat="1" applyFont="1" applyFill="1" applyBorder="1" applyAlignment="1">
      <alignment horizontal="center" vertical="center"/>
    </xf>
    <xf numFmtId="165" fontId="62" fillId="4" borderId="22" xfId="1" applyNumberFormat="1" applyFont="1" applyFill="1" applyBorder="1" applyAlignment="1">
      <alignment horizontal="center" vertical="center"/>
    </xf>
    <xf numFmtId="0" fontId="62" fillId="4" borderId="22" xfId="0" applyFont="1" applyFill="1" applyBorder="1" applyAlignment="1">
      <alignment horizontal="center" vertical="center"/>
    </xf>
    <xf numFmtId="164" fontId="62" fillId="4" borderId="22" xfId="1" applyFont="1" applyFill="1" applyBorder="1" applyAlignment="1">
      <alignment horizontal="center" vertical="center"/>
    </xf>
    <xf numFmtId="14" fontId="62" fillId="4" borderId="22" xfId="1" applyNumberFormat="1" applyFont="1" applyFill="1" applyBorder="1" applyAlignment="1">
      <alignment horizontal="center" vertical="center"/>
    </xf>
    <xf numFmtId="167" fontId="62" fillId="4" borderId="22" xfId="1" applyNumberFormat="1" applyFont="1" applyFill="1" applyBorder="1" applyAlignment="1">
      <alignment horizontal="center" vertical="center"/>
    </xf>
    <xf numFmtId="2" fontId="62" fillId="4" borderId="22" xfId="0" applyNumberFormat="1" applyFont="1" applyFill="1" applyBorder="1" applyAlignment="1">
      <alignment horizontal="center" vertical="center"/>
    </xf>
    <xf numFmtId="167" fontId="63" fillId="4" borderId="22" xfId="1" applyNumberFormat="1" applyFont="1" applyFill="1" applyBorder="1" applyAlignment="1">
      <alignment horizontal="center" vertical="center"/>
    </xf>
    <xf numFmtId="167" fontId="63" fillId="3" borderId="22" xfId="1" applyNumberFormat="1" applyFont="1" applyFill="1" applyBorder="1" applyAlignment="1">
      <alignment horizontal="center" vertical="center"/>
    </xf>
    <xf numFmtId="164" fontId="62" fillId="4" borderId="22" xfId="1" applyFont="1" applyFill="1" applyBorder="1" applyAlignment="1">
      <alignment horizontal="center" vertical="center" wrapText="1"/>
    </xf>
    <xf numFmtId="14" fontId="62" fillId="4" borderId="22" xfId="1" applyNumberFormat="1" applyFont="1" applyFill="1" applyBorder="1" applyAlignment="1">
      <alignment horizontal="center" vertical="center" wrapText="1"/>
    </xf>
    <xf numFmtId="2" fontId="63" fillId="4" borderId="22" xfId="0" applyNumberFormat="1" applyFont="1" applyFill="1" applyBorder="1" applyAlignment="1">
      <alignment horizontal="center" vertical="center"/>
    </xf>
    <xf numFmtId="0" fontId="13" fillId="4" borderId="0" xfId="0" applyFont="1" applyFill="1"/>
    <xf numFmtId="167" fontId="62" fillId="2" borderId="18" xfId="1" applyNumberFormat="1" applyFont="1" applyFill="1" applyBorder="1" applyAlignment="1">
      <alignment horizontal="center" vertical="center"/>
    </xf>
    <xf numFmtId="1" fontId="39" fillId="4" borderId="18" xfId="0" applyNumberFormat="1" applyFont="1" applyFill="1" applyBorder="1" applyAlignment="1">
      <alignment horizontal="center" vertical="center"/>
    </xf>
    <xf numFmtId="0" fontId="39" fillId="4" borderId="18" xfId="0" applyFont="1" applyFill="1" applyBorder="1" applyAlignment="1">
      <alignment horizontal="center" vertical="center"/>
    </xf>
    <xf numFmtId="165" fontId="62" fillId="4" borderId="46" xfId="1" applyNumberFormat="1" applyFont="1" applyFill="1" applyBorder="1" applyAlignment="1">
      <alignment horizontal="center" vertical="center"/>
    </xf>
    <xf numFmtId="0" fontId="62" fillId="4" borderId="46" xfId="0" applyFont="1" applyFill="1" applyBorder="1" applyAlignment="1">
      <alignment horizontal="center" vertical="center"/>
    </xf>
    <xf numFmtId="0" fontId="62" fillId="3" borderId="46" xfId="0" applyFont="1" applyFill="1" applyBorder="1" applyAlignment="1">
      <alignment horizontal="center" vertical="center"/>
    </xf>
    <xf numFmtId="164" fontId="62" fillId="4" borderId="46" xfId="1" applyFont="1" applyFill="1" applyBorder="1" applyAlignment="1">
      <alignment horizontal="center" vertical="center"/>
    </xf>
    <xf numFmtId="164" fontId="62" fillId="4" borderId="57" xfId="1" applyFont="1" applyFill="1" applyBorder="1" applyAlignment="1">
      <alignment horizontal="center" vertical="center"/>
    </xf>
    <xf numFmtId="14" fontId="62" fillId="4" borderId="57" xfId="1" applyNumberFormat="1" applyFont="1" applyFill="1" applyBorder="1" applyAlignment="1">
      <alignment horizontal="center" vertical="center"/>
    </xf>
    <xf numFmtId="167" fontId="62" fillId="3" borderId="46" xfId="1" applyNumberFormat="1" applyFont="1" applyFill="1" applyBorder="1" applyAlignment="1">
      <alignment horizontal="center" vertical="center"/>
    </xf>
    <xf numFmtId="2" fontId="62" fillId="3" borderId="46" xfId="0" applyNumberFormat="1" applyFont="1" applyFill="1" applyBorder="1" applyAlignment="1">
      <alignment horizontal="center" vertical="center"/>
    </xf>
    <xf numFmtId="167" fontId="63" fillId="3" borderId="46" xfId="1" applyNumberFormat="1" applyFont="1" applyFill="1" applyBorder="1" applyAlignment="1">
      <alignment horizontal="center" vertical="center"/>
    </xf>
    <xf numFmtId="167" fontId="62" fillId="2" borderId="46" xfId="1" applyNumberFormat="1" applyFont="1" applyFill="1" applyBorder="1" applyAlignment="1">
      <alignment horizontal="center" vertical="center"/>
    </xf>
    <xf numFmtId="167" fontId="62" fillId="4" borderId="46" xfId="1" applyNumberFormat="1" applyFont="1" applyFill="1" applyBorder="1" applyAlignment="1">
      <alignment horizontal="center" vertical="center"/>
    </xf>
    <xf numFmtId="2" fontId="65" fillId="4" borderId="46" xfId="0" applyNumberFormat="1" applyFont="1" applyFill="1" applyBorder="1" applyAlignment="1">
      <alignment horizontal="center" vertical="center"/>
    </xf>
    <xf numFmtId="167" fontId="66" fillId="4" borderId="46" xfId="1" applyNumberFormat="1" applyFont="1" applyFill="1" applyBorder="1" applyAlignment="1">
      <alignment horizontal="center" vertical="center"/>
    </xf>
    <xf numFmtId="0" fontId="62" fillId="0" borderId="46" xfId="0" applyFont="1" applyBorder="1" applyAlignment="1">
      <alignment horizontal="center" vertical="center"/>
    </xf>
    <xf numFmtId="167" fontId="62" fillId="0" borderId="46" xfId="1" applyNumberFormat="1" applyFont="1" applyBorder="1" applyAlignment="1">
      <alignment horizontal="center" vertical="center"/>
    </xf>
    <xf numFmtId="2" fontId="62" fillId="0" borderId="46" xfId="0" applyNumberFormat="1" applyFont="1" applyBorder="1" applyAlignment="1">
      <alignment horizontal="center" vertical="center"/>
    </xf>
    <xf numFmtId="165" fontId="62" fillId="3" borderId="46" xfId="1" applyNumberFormat="1" applyFont="1" applyFill="1" applyBorder="1" applyAlignment="1">
      <alignment horizontal="center" vertical="center"/>
    </xf>
    <xf numFmtId="164" fontId="62" fillId="3" borderId="46" xfId="1" applyFont="1" applyFill="1" applyBorder="1" applyAlignment="1">
      <alignment horizontal="center" vertical="center"/>
    </xf>
    <xf numFmtId="164" fontId="62" fillId="3" borderId="57" xfId="1" applyFont="1" applyFill="1" applyBorder="1" applyAlignment="1">
      <alignment horizontal="center" vertical="center"/>
    </xf>
    <xf numFmtId="14" fontId="62" fillId="3" borderId="57" xfId="1" applyNumberFormat="1" applyFont="1" applyFill="1" applyBorder="1" applyAlignment="1">
      <alignment horizontal="center" vertical="center"/>
    </xf>
    <xf numFmtId="2" fontId="65" fillId="3" borderId="46" xfId="0" applyNumberFormat="1" applyFont="1" applyFill="1" applyBorder="1" applyAlignment="1">
      <alignment horizontal="center" vertical="center"/>
    </xf>
    <xf numFmtId="167" fontId="65" fillId="3" borderId="46" xfId="1" applyNumberFormat="1" applyFont="1" applyFill="1" applyBorder="1" applyAlignment="1">
      <alignment horizontal="center" vertical="center"/>
    </xf>
    <xf numFmtId="0" fontId="0" fillId="3" borderId="0" xfId="0" applyFill="1"/>
    <xf numFmtId="0" fontId="54" fillId="0" borderId="0" xfId="0" applyFont="1" applyAlignment="1">
      <alignment wrapText="1"/>
    </xf>
    <xf numFmtId="0" fontId="43" fillId="7" borderId="3" xfId="0" applyFont="1" applyFill="1" applyBorder="1"/>
    <xf numFmtId="0" fontId="43" fillId="0" borderId="3" xfId="0" applyFont="1" applyBorder="1" applyAlignment="1">
      <alignment wrapText="1"/>
    </xf>
    <xf numFmtId="0" fontId="50" fillId="7" borderId="3" xfId="0" applyFont="1" applyFill="1" applyBorder="1"/>
    <xf numFmtId="0" fontId="57" fillId="7" borderId="34" xfId="0" applyFont="1" applyFill="1" applyBorder="1"/>
    <xf numFmtId="0" fontId="43" fillId="7" borderId="47" xfId="0" applyFont="1" applyFill="1" applyBorder="1"/>
    <xf numFmtId="0" fontId="50" fillId="7" borderId="47" xfId="0" applyFont="1" applyFill="1" applyBorder="1"/>
    <xf numFmtId="0" fontId="57" fillId="7" borderId="39" xfId="0" applyFont="1" applyFill="1" applyBorder="1"/>
    <xf numFmtId="0" fontId="57" fillId="0" borderId="39" xfId="0" applyFont="1" applyBorder="1"/>
    <xf numFmtId="0" fontId="43" fillId="0" borderId="48" xfId="0" applyFont="1" applyBorder="1" applyAlignment="1">
      <alignment wrapText="1"/>
    </xf>
    <xf numFmtId="0" fontId="43" fillId="7" borderId="46" xfId="0" applyFont="1" applyFill="1" applyBorder="1"/>
    <xf numFmtId="0" fontId="54" fillId="0" borderId="51" xfId="0" applyFont="1" applyBorder="1" applyAlignment="1">
      <alignment wrapText="1"/>
    </xf>
    <xf numFmtId="0" fontId="27" fillId="0" borderId="51" xfId="0" applyFont="1" applyBorder="1" applyAlignment="1">
      <alignment wrapText="1"/>
    </xf>
    <xf numFmtId="0" fontId="27" fillId="0" borderId="33" xfId="0" applyFont="1" applyBorder="1" applyAlignment="1">
      <alignment wrapText="1"/>
    </xf>
    <xf numFmtId="0" fontId="54" fillId="6" borderId="14" xfId="0" applyFont="1" applyFill="1" applyBorder="1" applyAlignment="1">
      <alignment wrapText="1"/>
    </xf>
    <xf numFmtId="0" fontId="50" fillId="0" borderId="3" xfId="0" applyFont="1" applyBorder="1"/>
    <xf numFmtId="0" fontId="57" fillId="0" borderId="34" xfId="0" applyFont="1" applyBorder="1"/>
    <xf numFmtId="0" fontId="55" fillId="7" borderId="46" xfId="0" applyFont="1" applyFill="1" applyBorder="1"/>
    <xf numFmtId="0" fontId="43" fillId="7" borderId="48" xfId="0" applyFont="1" applyFill="1" applyBorder="1" applyAlignment="1">
      <alignment wrapText="1"/>
    </xf>
    <xf numFmtId="0" fontId="43" fillId="7" borderId="57" xfId="0" applyFont="1" applyFill="1" applyBorder="1"/>
    <xf numFmtId="0" fontId="27" fillId="0" borderId="39" xfId="0" applyFont="1" applyBorder="1"/>
    <xf numFmtId="0" fontId="54" fillId="0" borderId="39" xfId="0" applyFont="1" applyBorder="1" applyAlignment="1">
      <alignment wrapText="1"/>
    </xf>
    <xf numFmtId="0" fontId="54" fillId="0" borderId="44" xfId="0" applyFont="1" applyBorder="1" applyAlignment="1">
      <alignment wrapText="1"/>
    </xf>
    <xf numFmtId="0" fontId="55" fillId="0" borderId="1" xfId="0" applyFont="1" applyBorder="1"/>
    <xf numFmtId="0" fontId="43" fillId="0" borderId="22" xfId="0" applyFont="1" applyBorder="1"/>
    <xf numFmtId="0" fontId="43" fillId="6" borderId="0" xfId="0" applyFont="1" applyFill="1"/>
    <xf numFmtId="0" fontId="57" fillId="7" borderId="43" xfId="0" applyFont="1" applyFill="1" applyBorder="1"/>
    <xf numFmtId="0" fontId="57" fillId="6" borderId="39" xfId="0" applyFont="1" applyFill="1" applyBorder="1"/>
    <xf numFmtId="0" fontId="55" fillId="0" borderId="57" xfId="0" applyFont="1" applyBorder="1"/>
    <xf numFmtId="0" fontId="57" fillId="0" borderId="43" xfId="0" applyFont="1" applyBorder="1"/>
    <xf numFmtId="0" fontId="43" fillId="0" borderId="42" xfId="0" applyFont="1" applyBorder="1"/>
    <xf numFmtId="0" fontId="13" fillId="12" borderId="0" xfId="0" applyFont="1" applyFill="1"/>
    <xf numFmtId="0" fontId="43" fillId="11" borderId="3" xfId="0" applyFont="1" applyFill="1" applyBorder="1"/>
    <xf numFmtId="0" fontId="43" fillId="11" borderId="47" xfId="0" applyFont="1" applyFill="1" applyBorder="1"/>
    <xf numFmtId="0" fontId="55" fillId="0" borderId="58" xfId="0" applyFont="1" applyBorder="1"/>
    <xf numFmtId="0" fontId="57" fillId="0" borderId="33" xfId="0" applyFont="1" applyBorder="1"/>
    <xf numFmtId="0" fontId="57" fillId="0" borderId="9" xfId="0" applyFont="1" applyBorder="1"/>
    <xf numFmtId="0" fontId="57" fillId="6" borderId="9" xfId="0" applyFont="1" applyFill="1" applyBorder="1"/>
    <xf numFmtId="0" fontId="67" fillId="7" borderId="3" xfId="0" applyFont="1" applyFill="1" applyBorder="1"/>
    <xf numFmtId="0" fontId="67" fillId="6" borderId="3" xfId="0" applyFont="1" applyFill="1" applyBorder="1"/>
    <xf numFmtId="0" fontId="34" fillId="2" borderId="0" xfId="0" applyFont="1" applyFill="1"/>
    <xf numFmtId="0" fontId="39" fillId="2" borderId="0" xfId="0" applyFont="1" applyFill="1"/>
    <xf numFmtId="0" fontId="68" fillId="0" borderId="22" xfId="0" applyFont="1" applyBorder="1" applyAlignment="1">
      <alignment horizontal="center" vertical="center"/>
    </xf>
    <xf numFmtId="165" fontId="69" fillId="0" borderId="22" xfId="1" applyNumberFormat="1" applyFont="1" applyBorder="1" applyAlignment="1">
      <alignment horizontal="center" vertical="center"/>
    </xf>
    <xf numFmtId="0" fontId="69" fillId="0" borderId="22" xfId="0" applyFont="1" applyBorder="1" applyAlignment="1">
      <alignment horizontal="center" vertical="center"/>
    </xf>
    <xf numFmtId="0" fontId="69" fillId="3" borderId="22" xfId="0" applyFont="1" applyFill="1" applyBorder="1" applyAlignment="1">
      <alignment horizontal="center" vertical="center"/>
    </xf>
    <xf numFmtId="164" fontId="69" fillId="0" borderId="22" xfId="1" applyFont="1" applyBorder="1" applyAlignment="1">
      <alignment horizontal="center" vertical="center"/>
    </xf>
    <xf numFmtId="164" fontId="69" fillId="0" borderId="22" xfId="1" applyFont="1" applyBorder="1" applyAlignment="1">
      <alignment horizontal="center" vertical="center" wrapText="1"/>
    </xf>
    <xf numFmtId="167" fontId="69" fillId="3" borderId="22" xfId="1" applyNumberFormat="1" applyFont="1" applyFill="1" applyBorder="1" applyAlignment="1">
      <alignment horizontal="center" vertical="center"/>
    </xf>
    <xf numFmtId="167" fontId="69" fillId="2" borderId="22" xfId="1" applyNumberFormat="1" applyFont="1" applyFill="1" applyBorder="1" applyAlignment="1">
      <alignment horizontal="center" vertical="center"/>
    </xf>
    <xf numFmtId="0" fontId="39" fillId="3" borderId="32" xfId="0" applyFont="1" applyFill="1" applyBorder="1" applyAlignment="1">
      <alignment horizontal="center" vertical="center"/>
    </xf>
    <xf numFmtId="1" fontId="39" fillId="3" borderId="32" xfId="0" applyNumberFormat="1" applyFont="1" applyFill="1" applyBorder="1" applyAlignment="1">
      <alignment horizontal="center" vertical="center"/>
    </xf>
    <xf numFmtId="167" fontId="69" fillId="0" borderId="22" xfId="1" applyNumberFormat="1" applyFont="1" applyBorder="1" applyAlignment="1">
      <alignment horizontal="center" vertical="center"/>
    </xf>
    <xf numFmtId="14" fontId="69" fillId="0" borderId="22" xfId="1" applyNumberFormat="1" applyFont="1" applyBorder="1" applyAlignment="1">
      <alignment horizontal="center" vertical="center" wrapText="1"/>
    </xf>
    <xf numFmtId="14" fontId="69" fillId="0" borderId="22" xfId="1" applyNumberFormat="1" applyFont="1" applyBorder="1" applyAlignment="1">
      <alignment horizontal="center" vertical="center"/>
    </xf>
    <xf numFmtId="165" fontId="69" fillId="0" borderId="22" xfId="1" applyNumberFormat="1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/>
    </xf>
    <xf numFmtId="1" fontId="39" fillId="0" borderId="19" xfId="0" applyNumberFormat="1" applyFont="1" applyBorder="1" applyAlignment="1">
      <alignment horizontal="center" vertical="center"/>
    </xf>
    <xf numFmtId="0" fontId="39" fillId="3" borderId="19" xfId="0" applyFont="1" applyFill="1" applyBorder="1" applyAlignment="1">
      <alignment horizontal="center" vertical="center"/>
    </xf>
    <xf numFmtId="1" fontId="39" fillId="3" borderId="19" xfId="0" applyNumberFormat="1" applyFont="1" applyFill="1" applyBorder="1" applyAlignment="1">
      <alignment horizontal="center" vertical="center"/>
    </xf>
    <xf numFmtId="0" fontId="68" fillId="0" borderId="18" xfId="0" applyFont="1" applyBorder="1" applyAlignment="1">
      <alignment horizontal="center" vertical="center"/>
    </xf>
    <xf numFmtId="165" fontId="69" fillId="0" borderId="18" xfId="1" applyNumberFormat="1" applyFont="1" applyBorder="1" applyAlignment="1">
      <alignment horizontal="center" vertical="center"/>
    </xf>
    <xf numFmtId="0" fontId="69" fillId="0" borderId="18" xfId="0" applyFont="1" applyBorder="1" applyAlignment="1">
      <alignment horizontal="center" vertical="center"/>
    </xf>
    <xf numFmtId="164" fontId="69" fillId="0" borderId="18" xfId="1" applyFont="1" applyBorder="1" applyAlignment="1">
      <alignment horizontal="center" vertical="center"/>
    </xf>
    <xf numFmtId="164" fontId="69" fillId="0" borderId="18" xfId="1" applyFont="1" applyBorder="1" applyAlignment="1">
      <alignment horizontal="center" vertical="center" wrapText="1"/>
    </xf>
    <xf numFmtId="167" fontId="69" fillId="0" borderId="18" xfId="1" applyNumberFormat="1" applyFont="1" applyBorder="1" applyAlignment="1">
      <alignment horizontal="center" vertical="center"/>
    </xf>
    <xf numFmtId="2" fontId="50" fillId="0" borderId="18" xfId="0" applyNumberFormat="1" applyFont="1" applyBorder="1" applyAlignment="1">
      <alignment horizontal="center" vertical="center"/>
    </xf>
    <xf numFmtId="167" fontId="50" fillId="0" borderId="18" xfId="1" applyNumberFormat="1" applyFont="1" applyBorder="1" applyAlignment="1">
      <alignment horizontal="center" vertical="center"/>
    </xf>
    <xf numFmtId="167" fontId="69" fillId="2" borderId="18" xfId="1" applyNumberFormat="1" applyFont="1" applyFill="1" applyBorder="1" applyAlignment="1">
      <alignment horizontal="center" vertical="center"/>
    </xf>
    <xf numFmtId="167" fontId="70" fillId="3" borderId="22" xfId="0" applyNumberFormat="1" applyFont="1" applyFill="1" applyBorder="1" applyAlignment="1">
      <alignment horizontal="center" vertical="center"/>
    </xf>
    <xf numFmtId="2" fontId="70" fillId="3" borderId="22" xfId="0" applyNumberFormat="1" applyFont="1" applyFill="1" applyBorder="1" applyAlignment="1">
      <alignment horizontal="center" vertical="center"/>
    </xf>
    <xf numFmtId="167" fontId="70" fillId="2" borderId="22" xfId="0" applyNumberFormat="1" applyFont="1" applyFill="1" applyBorder="1" applyAlignment="1">
      <alignment horizontal="center" vertical="center"/>
    </xf>
    <xf numFmtId="0" fontId="69" fillId="9" borderId="22" xfId="0" applyFont="1" applyFill="1" applyBorder="1" applyAlignment="1">
      <alignment horizontal="center" vertical="center"/>
    </xf>
    <xf numFmtId="0" fontId="69" fillId="13" borderId="22" xfId="0" applyFont="1" applyFill="1" applyBorder="1" applyAlignment="1">
      <alignment horizontal="center" vertical="center"/>
    </xf>
    <xf numFmtId="0" fontId="0" fillId="0" borderId="18" xfId="0" applyBorder="1"/>
    <xf numFmtId="0" fontId="69" fillId="3" borderId="18" xfId="0" applyFont="1" applyFill="1" applyBorder="1" applyAlignment="1">
      <alignment horizontal="center" vertical="center"/>
    </xf>
    <xf numFmtId="167" fontId="70" fillId="0" borderId="22" xfId="0" applyNumberFormat="1" applyFont="1" applyBorder="1" applyAlignment="1">
      <alignment horizontal="center" vertical="center"/>
    </xf>
    <xf numFmtId="2" fontId="70" fillId="0" borderId="22" xfId="0" applyNumberFormat="1" applyFont="1" applyBorder="1" applyAlignment="1">
      <alignment horizontal="center" vertical="center"/>
    </xf>
    <xf numFmtId="167" fontId="71" fillId="3" borderId="3" xfId="1" applyNumberFormat="1" applyFont="1" applyFill="1" applyBorder="1" applyAlignment="1">
      <alignment horizontal="center" vertical="center"/>
    </xf>
    <xf numFmtId="167" fontId="71" fillId="3" borderId="22" xfId="1" applyNumberFormat="1" applyFont="1" applyFill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 wrapText="1"/>
    </xf>
    <xf numFmtId="2" fontId="35" fillId="0" borderId="61" xfId="0" applyNumberFormat="1" applyFont="1" applyBorder="1" applyAlignment="1">
      <alignment horizontal="center" vertical="center" wrapText="1"/>
    </xf>
    <xf numFmtId="2" fontId="39" fillId="2" borderId="34" xfId="0" applyNumberFormat="1" applyFont="1" applyFill="1" applyBorder="1" applyAlignment="1">
      <alignment horizontal="center" vertical="center"/>
    </xf>
    <xf numFmtId="2" fontId="39" fillId="0" borderId="32" xfId="0" applyNumberFormat="1" applyFont="1" applyBorder="1" applyAlignment="1">
      <alignment horizontal="center" vertical="center"/>
    </xf>
    <xf numFmtId="2" fontId="39" fillId="2" borderId="27" xfId="0" applyNumberFormat="1" applyFont="1" applyFill="1" applyBorder="1" applyAlignment="1">
      <alignment horizontal="center" vertical="center"/>
    </xf>
    <xf numFmtId="2" fontId="39" fillId="0" borderId="19" xfId="0" applyNumberFormat="1" applyFont="1" applyBorder="1" applyAlignment="1">
      <alignment horizontal="center" vertical="center"/>
    </xf>
    <xf numFmtId="2" fontId="39" fillId="5" borderId="22" xfId="0" applyNumberFormat="1" applyFont="1" applyFill="1" applyBorder="1" applyAlignment="1">
      <alignment horizontal="center" vertical="center"/>
    </xf>
    <xf numFmtId="1" fontId="39" fillId="5" borderId="22" xfId="0" applyNumberFormat="1" applyFont="1" applyFill="1" applyBorder="1" applyAlignment="1">
      <alignment horizontal="center" vertical="center"/>
    </xf>
    <xf numFmtId="2" fontId="43" fillId="3" borderId="22" xfId="0" applyNumberFormat="1" applyFont="1" applyFill="1" applyBorder="1" applyAlignment="1">
      <alignment horizontal="center" vertical="center"/>
    </xf>
    <xf numFmtId="0" fontId="68" fillId="0" borderId="46" xfId="0" applyFont="1" applyBorder="1" applyAlignment="1">
      <alignment horizontal="center" vertical="center"/>
    </xf>
    <xf numFmtId="165" fontId="69" fillId="0" borderId="46" xfId="1" applyNumberFormat="1" applyFont="1" applyBorder="1" applyAlignment="1">
      <alignment horizontal="center" vertical="center"/>
    </xf>
    <xf numFmtId="0" fontId="69" fillId="0" borderId="46" xfId="0" applyFont="1" applyBorder="1" applyAlignment="1">
      <alignment horizontal="center" vertical="center"/>
    </xf>
    <xf numFmtId="164" fontId="69" fillId="0" borderId="46" xfId="1" applyFont="1" applyBorder="1" applyAlignment="1">
      <alignment horizontal="center" vertical="center"/>
    </xf>
    <xf numFmtId="164" fontId="69" fillId="0" borderId="46" xfId="1" applyFont="1" applyBorder="1" applyAlignment="1">
      <alignment horizontal="center" vertical="center" wrapText="1"/>
    </xf>
    <xf numFmtId="167" fontId="69" fillId="0" borderId="46" xfId="1" applyNumberFormat="1" applyFont="1" applyBorder="1" applyAlignment="1">
      <alignment horizontal="center" vertical="center"/>
    </xf>
    <xf numFmtId="2" fontId="43" fillId="0" borderId="46" xfId="0" applyNumberFormat="1" applyFont="1" applyBorder="1" applyAlignment="1">
      <alignment horizontal="center" vertical="center"/>
    </xf>
    <xf numFmtId="167" fontId="43" fillId="0" borderId="46" xfId="1" applyNumberFormat="1" applyFont="1" applyBorder="1" applyAlignment="1">
      <alignment horizontal="center" vertical="center"/>
    </xf>
    <xf numFmtId="2" fontId="39" fillId="0" borderId="46" xfId="0" applyNumberFormat="1" applyFont="1" applyBorder="1" applyAlignment="1">
      <alignment horizontal="center" vertical="center"/>
    </xf>
    <xf numFmtId="1" fontId="39" fillId="0" borderId="46" xfId="0" applyNumberFormat="1" applyFont="1" applyBorder="1" applyAlignment="1">
      <alignment horizontal="center" vertical="center"/>
    </xf>
    <xf numFmtId="0" fontId="68" fillId="0" borderId="51" xfId="0" applyFont="1" applyBorder="1" applyAlignment="1">
      <alignment horizontal="center" vertical="center"/>
    </xf>
    <xf numFmtId="165" fontId="69" fillId="0" borderId="51" xfId="1" applyNumberFormat="1" applyFont="1" applyBorder="1" applyAlignment="1">
      <alignment horizontal="center" vertical="center"/>
    </xf>
    <xf numFmtId="0" fontId="69" fillId="0" borderId="51" xfId="0" applyFont="1" applyBorder="1" applyAlignment="1">
      <alignment horizontal="center" vertical="center"/>
    </xf>
    <xf numFmtId="164" fontId="69" fillId="0" borderId="51" xfId="1" applyFont="1" applyBorder="1" applyAlignment="1">
      <alignment horizontal="center" vertical="center"/>
    </xf>
    <xf numFmtId="164" fontId="69" fillId="0" borderId="51" xfId="1" applyFont="1" applyBorder="1" applyAlignment="1">
      <alignment horizontal="center" vertical="center" wrapText="1"/>
    </xf>
    <xf numFmtId="167" fontId="69" fillId="0" borderId="51" xfId="1" applyNumberFormat="1" applyFont="1" applyBorder="1" applyAlignment="1">
      <alignment horizontal="center" vertical="center"/>
    </xf>
    <xf numFmtId="2" fontId="43" fillId="0" borderId="51" xfId="0" applyNumberFormat="1" applyFont="1" applyBorder="1" applyAlignment="1">
      <alignment horizontal="center" vertical="center"/>
    </xf>
    <xf numFmtId="2" fontId="53" fillId="3" borderId="22" xfId="0" applyNumberFormat="1" applyFont="1" applyFill="1" applyBorder="1" applyAlignment="1">
      <alignment horizontal="center" vertical="center"/>
    </xf>
    <xf numFmtId="2" fontId="39" fillId="14" borderId="22" xfId="0" applyNumberFormat="1" applyFont="1" applyFill="1" applyBorder="1" applyAlignment="1">
      <alignment horizontal="center" vertical="center"/>
    </xf>
    <xf numFmtId="1" fontId="39" fillId="14" borderId="22" xfId="0" applyNumberFormat="1" applyFont="1" applyFill="1" applyBorder="1" applyAlignment="1">
      <alignment horizontal="center" vertical="center"/>
    </xf>
    <xf numFmtId="167" fontId="69" fillId="3" borderId="46" xfId="1" applyNumberFormat="1" applyFont="1" applyFill="1" applyBorder="1" applyAlignment="1">
      <alignment horizontal="center" vertical="center"/>
    </xf>
    <xf numFmtId="2" fontId="50" fillId="0" borderId="46" xfId="0" applyNumberFormat="1" applyFont="1" applyBorder="1" applyAlignment="1">
      <alignment horizontal="center" vertical="center"/>
    </xf>
    <xf numFmtId="167" fontId="50" fillId="0" borderId="46" xfId="1" applyNumberFormat="1" applyFont="1" applyBorder="1" applyAlignment="1">
      <alignment horizontal="center" vertical="center"/>
    </xf>
    <xf numFmtId="0" fontId="69" fillId="5" borderId="22" xfId="0" applyFont="1" applyFill="1" applyBorder="1" applyAlignment="1">
      <alignment horizontal="center" vertical="center"/>
    </xf>
    <xf numFmtId="0" fontId="69" fillId="15" borderId="22" xfId="0" applyFont="1" applyFill="1" applyBorder="1" applyAlignment="1">
      <alignment horizontal="center" vertical="center"/>
    </xf>
    <xf numFmtId="0" fontId="0" fillId="0" borderId="1" xfId="0" applyBorder="1"/>
    <xf numFmtId="167" fontId="72" fillId="0" borderId="22" xfId="0" applyNumberFormat="1" applyFont="1" applyBorder="1" applyAlignment="1">
      <alignment horizontal="center" vertical="center"/>
    </xf>
    <xf numFmtId="2" fontId="72" fillId="0" borderId="22" xfId="0" applyNumberFormat="1" applyFont="1" applyBorder="1" applyAlignment="1">
      <alignment horizontal="center" vertical="center"/>
    </xf>
    <xf numFmtId="0" fontId="0" fillId="2" borderId="22" xfId="0" applyFill="1" applyBorder="1"/>
    <xf numFmtId="2" fontId="19" fillId="5" borderId="22" xfId="0" applyNumberFormat="1" applyFont="1" applyFill="1" applyBorder="1" applyAlignment="1">
      <alignment horizontal="center" vertical="center"/>
    </xf>
    <xf numFmtId="1" fontId="19" fillId="5" borderId="22" xfId="0" applyNumberFormat="1" applyFont="1" applyFill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68" fillId="0" borderId="58" xfId="0" applyFont="1" applyBorder="1" applyAlignment="1">
      <alignment horizontal="center" vertical="center"/>
    </xf>
  </cellXfs>
  <cellStyles count="6">
    <cellStyle name="Excel Built-in Normal" xfId="1" xr:uid="{51C92133-DD62-4D5F-BE2C-15CFB42E32F1}"/>
    <cellStyle name="Normal" xfId="0" builtinId="0"/>
    <cellStyle name="Normal 160" xfId="4" xr:uid="{9956583F-2DC4-452B-A054-E76A28E866EC}"/>
    <cellStyle name="Normal 2" xfId="5" xr:uid="{F5BA8B98-1337-46C8-84C9-920161F0C5B9}"/>
    <cellStyle name="Normal 200 2" xfId="2" xr:uid="{35D57FB5-805E-4192-9CA9-482BA9876D88}"/>
    <cellStyle name="Normal 207 2" xfId="3" xr:uid="{17830A8E-04AE-4CCF-94D4-F5D6FB68A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Performance\PERFORMANCE\ocm\Yearly_perf\OCMJAN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rvd/Downloads/Databank/1-Projects%20In%20Hand/DFID/ARR%202003-04/Arr%20Petition%202003-04/For%20Submission/ARR%20Forms%20For%20Submiss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932552\ARR%20Forms%20For%20Submissi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rvd/Downloads/Sameer's%20folder/MSEB/Tariff%20Filing%202003-04/Outputs/Models/Working%20Models/old/Dispatch%202.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Imported%20Coal%20Price%20Effect\RR%20KULKARNI%20(H)\APR-2007-08%20Model\ARR%2008-09\BHUSAWAL%20APR%202007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rvd/Downloads/Performance/PERFORMANCE/ocm/Yearly_perf/OCMJAN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h1\EMAIL\Performance\PERFORMANCE\ocm\Yearly_perf\OCMJAN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CD-Share\RRK%20PEN%20DATA_28.01.2008\Performance\PERFORMANCE\ocm\Yearly_perf\OCMJAN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Performance\PERFORMANCE\ocm\Yearly_perf\OCMJAN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17\RRK%20PEN%20DATA_28.01.2008\Performance\PERFORMANCE\ocm\Yearly_perf\OCMJAN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rvd/Downloads/201-04REL-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26\perf\Performance\PERFORMANCE\CE_FILE\Erai_dam\Water%20_balance_Dec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dpc cost"/>
      <sheetName val="SUMMERY"/>
      <sheetName val="form_x0000__x0000__x0000__x0000__x0000__x0000__x0000__x0000__x0000__x0000__x0000__x0000__x0000_"/>
      <sheetName val=""/>
      <sheetName val="form"/>
      <sheetName val="form?????????????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_x0000__x0000__x0000__x0000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Loan Position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2.6 (Bhu)"/>
      <sheetName val="F1(Bhu)"/>
      <sheetName val="F2.1(Bhu)"/>
      <sheetName val="F2.2(Bhu)"/>
      <sheetName val="F2.3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SUMMERY"/>
    </sheetNames>
    <sheetDataSet>
      <sheetData sheetId="0" refreshError="1">
        <row r="2">
          <cell r="D2" t="str">
            <v>MAHARASHTRA STATE POWER GENERATION COMPANY LIMITED (MSPGCL)</v>
          </cell>
          <cell r="AT2" t="str">
            <v>MAHARASHTRA STATE POWER GENERATION COMPANY LIMITED (MSPGCL)</v>
          </cell>
        </row>
        <row r="3">
          <cell r="C3" t="str">
            <v>Annual Review and Revenue Requirement Application- Generation</v>
          </cell>
          <cell r="Z3" t="str">
            <v>Annual Review and Revenue Requirement Application- Generation</v>
          </cell>
          <cell r="AS3" t="str">
            <v>Annual Review and Revenue Requirement Application- Generation</v>
          </cell>
        </row>
        <row r="4">
          <cell r="C4" t="str">
            <v>Form 2.6: Planned &amp; Forced Outages</v>
          </cell>
          <cell r="Z4" t="str">
            <v>Form 2.6: Planned &amp; Forced Outages</v>
          </cell>
          <cell r="AS4" t="str">
            <v>Form 2.6: Planned &amp; Forced Outages</v>
          </cell>
        </row>
        <row r="5">
          <cell r="C5" t="str">
            <v>BHUSAWAL THERMAL POWER STATION</v>
          </cell>
          <cell r="Z5" t="str">
            <v>Bhusawal TPS Unit No 2  210  MW set.</v>
          </cell>
          <cell r="AS5" t="str">
            <v>Bhusawal TPS Unit No 3 : 210 MW set.</v>
          </cell>
        </row>
        <row r="7">
          <cell r="B7" t="str">
            <v>S.No.</v>
          </cell>
          <cell r="C7" t="str">
            <v>Particulars</v>
          </cell>
          <cell r="D7" t="str">
            <v xml:space="preserve">           2006 - 07</v>
          </cell>
          <cell r="E7" t="str">
            <v xml:space="preserve">  2007 - 08</v>
          </cell>
          <cell r="J7" t="str">
            <v xml:space="preserve"> 2008 - 09</v>
          </cell>
          <cell r="Y7" t="str">
            <v>S.No.</v>
          </cell>
          <cell r="Z7" t="str">
            <v>Particulars</v>
          </cell>
          <cell r="AA7" t="str">
            <v>2006-07</v>
          </cell>
          <cell r="AB7" t="str">
            <v>2007-08</v>
          </cell>
          <cell r="AE7" t="str">
            <v>2008-09</v>
          </cell>
          <cell r="AR7" t="str">
            <v>S.No.</v>
          </cell>
          <cell r="AS7" t="str">
            <v>Particulars</v>
          </cell>
          <cell r="AT7" t="str">
            <v>2006-07</v>
          </cell>
          <cell r="AU7" t="str">
            <v>2007-08</v>
          </cell>
          <cell r="AX7" t="str">
            <v>2008-09</v>
          </cell>
        </row>
        <row r="8">
          <cell r="D8" t="str">
            <v>April-March      (Audited / Actuals)</v>
          </cell>
          <cell r="E8" t="str">
            <v>Apr-Sep             (Actual)</v>
          </cell>
          <cell r="F8" t="str">
            <v>Oct-Mar          (Estimated)</v>
          </cell>
          <cell r="G8" t="str">
            <v>April - March (Estimated)</v>
          </cell>
          <cell r="H8" t="str">
            <v>Order</v>
          </cell>
          <cell r="I8" t="str">
            <v>Difference</v>
          </cell>
          <cell r="J8" t="str">
            <v>Revised Estimate</v>
          </cell>
          <cell r="AA8" t="str">
            <v>(Actuals/Audited)</v>
          </cell>
          <cell r="AB8" t="str">
            <v>Apr-Sep(Actual)</v>
          </cell>
          <cell r="AC8" t="str">
            <v>Oct-Mar (Estimated)</v>
          </cell>
          <cell r="AD8" t="str">
            <v>April - March</v>
          </cell>
          <cell r="AE8" t="str">
            <v>Revised Estimates</v>
          </cell>
          <cell r="AT8" t="str">
            <v>(Actuals/Audited)</v>
          </cell>
          <cell r="AU8" t="str">
            <v>Apr-Sep(Actual)</v>
          </cell>
          <cell r="AV8" t="str">
            <v>Oct-Mar (Estimated)</v>
          </cell>
          <cell r="AW8" t="str">
            <v>April - March</v>
          </cell>
          <cell r="AX8" t="str">
            <v>Revised Estimates</v>
          </cell>
        </row>
        <row r="9">
          <cell r="D9" t="str">
            <v>(a)</v>
          </cell>
          <cell r="E9" t="str">
            <v>(b)</v>
          </cell>
          <cell r="F9" t="str">
            <v xml:space="preserve">(c) </v>
          </cell>
          <cell r="G9" t="str">
            <v>(d) = (b) + (c)</v>
          </cell>
          <cell r="H9" t="str">
            <v>(e)</v>
          </cell>
          <cell r="I9" t="str">
            <v>(f) = (d) - (e)</v>
          </cell>
          <cell r="J9" t="str">
            <v>(g)</v>
          </cell>
        </row>
        <row r="11">
          <cell r="B11" t="str">
            <v>A.</v>
          </cell>
          <cell r="C11" t="str">
            <v>Planned Outages for each Unit of Station</v>
          </cell>
          <cell r="Y11" t="str">
            <v>A.</v>
          </cell>
          <cell r="Z11" t="str">
            <v>Planned Outages for each Unit of Station</v>
          </cell>
          <cell r="AR11" t="str">
            <v>A.</v>
          </cell>
          <cell r="AS11" t="str">
            <v>Planned Outages for each Unit of Station</v>
          </cell>
        </row>
        <row r="12">
          <cell r="C12" t="str">
            <v>No of days of outage</v>
          </cell>
          <cell r="D12">
            <v>79.385000000000005</v>
          </cell>
          <cell r="E12">
            <v>0.5083333333333333</v>
          </cell>
          <cell r="F12">
            <v>22.5</v>
          </cell>
          <cell r="G12">
            <v>23.008333333333333</v>
          </cell>
          <cell r="J12">
            <v>25</v>
          </cell>
          <cell r="Z12" t="str">
            <v>No of days of outage</v>
          </cell>
          <cell r="AA12">
            <v>24.518750000000001</v>
          </cell>
          <cell r="AB12">
            <v>6.3825000000000003</v>
          </cell>
          <cell r="AC12">
            <v>25</v>
          </cell>
          <cell r="AE12">
            <v>38.6</v>
          </cell>
          <cell r="AS12" t="str">
            <v>No of days of outage</v>
          </cell>
          <cell r="AT12">
            <v>28.09375</v>
          </cell>
          <cell r="AU12">
            <v>6.5045833333333336</v>
          </cell>
          <cell r="AV12">
            <v>25</v>
          </cell>
          <cell r="AW12">
            <v>31.504583333333333</v>
          </cell>
          <cell r="AX12">
            <v>38.6</v>
          </cell>
        </row>
        <row r="13">
          <cell r="C13" t="str">
            <v>Period of Outage</v>
          </cell>
          <cell r="J13" t="str">
            <v>25 days AOH Blr-1 from 16.01.09 to 09.02.09, Blr-II from 22.10.08 to 15.11.08</v>
          </cell>
          <cell r="Z13" t="str">
            <v>Period of Outage</v>
          </cell>
          <cell r="AA13" t="str">
            <v>Detailed period in enlisted in Red Bold Font</v>
          </cell>
          <cell r="AB13" t="str">
            <v xml:space="preserve">Detailed period in enlisted in Red Bold Font </v>
          </cell>
          <cell r="AC13" t="str">
            <v>AOH from 1.12.07 to 25.12.07 for 25 days</v>
          </cell>
          <cell r="AE13" t="str">
            <v>75 days for COH DCS works. From : 26.12.08 to 10.03.09</v>
          </cell>
          <cell r="AS13" t="str">
            <v>Period of Outage</v>
          </cell>
          <cell r="AT13" t="str">
            <v>Detailed period in enlisted in Red Bold Font</v>
          </cell>
          <cell r="AU13" t="str">
            <v>Detailed period in enlisted Red Bold Font</v>
          </cell>
          <cell r="AV13" t="str">
            <v>AOH from 1.02.08 to 25.02.08 for 25 days</v>
          </cell>
          <cell r="AX13" t="str">
            <v xml:space="preserve">25 days for AOH </v>
          </cell>
        </row>
        <row r="14">
          <cell r="C14" t="str">
            <v>Reasons for Outage</v>
          </cell>
          <cell r="D14" t="str">
            <v xml:space="preserve">capital Overhaul for replacemenyt of all Condenser tubes </v>
          </cell>
          <cell r="E14" t="str">
            <v>Details of each Planned outage  is enlisted.in Red Bold Font</v>
          </cell>
          <cell r="F14" t="str">
            <v>AOH of Boiler No II from 26 Sep07 to 20 Oct-07,Blr No II from 1 Nov07 to 25 Nov07.(25 days each)</v>
          </cell>
          <cell r="J14" t="str">
            <v>To carry out AOH of boiler  as validity expires.</v>
          </cell>
          <cell r="Z14" t="str">
            <v>Reasons for Outage</v>
          </cell>
          <cell r="AA14" t="str">
            <v>Details of each Planned outage  is enlisted.in Red Bold Font</v>
          </cell>
          <cell r="AB14" t="str">
            <v>Details of each Planned outage  is enlisted.in Red Bold Font</v>
          </cell>
          <cell r="AC14" t="str">
            <v>To carry out AOH as per schedule. Also Boiler validity expires.</v>
          </cell>
          <cell r="AE14" t="str">
            <v>For DCS &amp; TA set O/H works.</v>
          </cell>
          <cell r="AS14" t="str">
            <v>Reasons for Outage</v>
          </cell>
          <cell r="AT14" t="str">
            <v>Details of each Planned outage  is enlisted.in Red Bold Font</v>
          </cell>
          <cell r="AU14" t="str">
            <v>Details of each Planned outage  is enlisted.in Red Bold Font</v>
          </cell>
          <cell r="AV14" t="str">
            <v>To carry out AOH as per schedule. Also Boiler validity expires.</v>
          </cell>
        </row>
        <row r="16">
          <cell r="B16" t="str">
            <v>B.</v>
          </cell>
          <cell r="C16" t="str">
            <v>Forced Outages for each Unit of Station</v>
          </cell>
          <cell r="Y16" t="str">
            <v>B.</v>
          </cell>
          <cell r="Z16" t="str">
            <v>Forced Outages for each Unit of Station</v>
          </cell>
          <cell r="AR16" t="str">
            <v>B.</v>
          </cell>
          <cell r="AS16" t="str">
            <v>Forced Outages for each Unit of Station</v>
          </cell>
        </row>
        <row r="17">
          <cell r="C17" t="str">
            <v>No of days of outage</v>
          </cell>
          <cell r="D17">
            <v>30.21875</v>
          </cell>
          <cell r="E17">
            <v>9.4733333333333345</v>
          </cell>
          <cell r="F17">
            <v>7.2225000000000001</v>
          </cell>
          <cell r="J17">
            <v>13.6</v>
          </cell>
          <cell r="Z17" t="str">
            <v>No of days of outage</v>
          </cell>
          <cell r="AA17">
            <v>21.855833333333333</v>
          </cell>
          <cell r="AB17">
            <v>19.375833333333333</v>
          </cell>
          <cell r="AC17">
            <v>6.32</v>
          </cell>
          <cell r="AE17">
            <v>12.8</v>
          </cell>
          <cell r="AS17" t="str">
            <v>No of days of outage</v>
          </cell>
          <cell r="AT17">
            <v>22.266666666666666</v>
          </cell>
          <cell r="AU17">
            <v>2.6383333333333332</v>
          </cell>
          <cell r="AV17">
            <v>24.904999999999998</v>
          </cell>
          <cell r="AW17">
            <v>24.904999999999998</v>
          </cell>
        </row>
        <row r="18">
          <cell r="C18" t="str">
            <v>Period of Outage</v>
          </cell>
          <cell r="E18" t="str">
            <v>Details of Forced outages is enlisted.</v>
          </cell>
          <cell r="J18" t="str">
            <v>As per the forced outages.</v>
          </cell>
          <cell r="Z18" t="str">
            <v>Period of Outage</v>
          </cell>
          <cell r="AA18" t="str">
            <v>Detail period of each forced outage  is enlisted.</v>
          </cell>
          <cell r="AB18" t="str">
            <v>Detail period of each forced outage  is enlisted.</v>
          </cell>
          <cell r="AC18" t="str">
            <v>As per the forced outages (if any)</v>
          </cell>
          <cell r="AS18" t="str">
            <v>Period of Outage</v>
          </cell>
          <cell r="AT18" t="str">
            <v>Detail period of each forced outage  is enlisted.</v>
          </cell>
          <cell r="AU18" t="str">
            <v>Detail period of each forced outage  is enlisted.</v>
          </cell>
        </row>
        <row r="19">
          <cell r="C19" t="str">
            <v xml:space="preserve">Reasons for Outage </v>
          </cell>
          <cell r="F19" t="str">
            <v>Forced outages due to Ageing of the plant.</v>
          </cell>
          <cell r="J19" t="str">
            <v>Forced outages due to Ageing of the plant.</v>
          </cell>
          <cell r="Z19" t="str">
            <v xml:space="preserve">Reasons for Outage </v>
          </cell>
          <cell r="AA19" t="str">
            <v>Details of each forced outage  is enlisted.</v>
          </cell>
          <cell r="AB19" t="str">
            <v>Details of each forced outage  is enlisted.</v>
          </cell>
          <cell r="AC19" t="str">
            <v>Forced outages due to Ageing of the plant.</v>
          </cell>
          <cell r="AE19" t="str">
            <v>Forced outages due to Ageing of the plant.</v>
          </cell>
          <cell r="AS19" t="str">
            <v xml:space="preserve">Reasons for Outage </v>
          </cell>
          <cell r="AT19" t="str">
            <v>Details of each forced outage  is enlisted.</v>
          </cell>
          <cell r="AU19" t="str">
            <v>Details of each forced outage  is enlisted.</v>
          </cell>
          <cell r="AV19" t="str">
            <v>Forced outages due to Ageing of the plant.</v>
          </cell>
          <cell r="AX19" t="str">
            <v>Forced outages due to Ageing of the plant.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2000-01"/>
      <sheetName val="04REL"/>
      <sheetName val="Daily_input"/>
      <sheetName val="Daily_report"/>
      <sheetName val="Inputs &amp; Assumptions"/>
      <sheetName val="Title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data"/>
      <sheetName val="Data base Feb 09"/>
      <sheetName val="grid"/>
      <sheetName val="132kv DCDS"/>
      <sheetName val=""/>
      <sheetName val="Salient1"/>
      <sheetName val="Cat_Ser_load"/>
      <sheetName val="Sheet1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TN WISE EMR"/>
      <sheetName val="Inputs"/>
      <sheetName val="A"/>
      <sheetName val="Dom"/>
      <sheetName val="ATP"/>
      <sheetName val="R_Hrs_ Since Comm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Instruction Sheet"/>
      <sheetName val="CE"/>
      <sheetName val="Adj.TB"/>
      <sheetName val="Sheet2"/>
      <sheetName val="Citrix"/>
      <sheetName val="UK"/>
      <sheetName val="Scheme Area Details_Block__ C2"/>
      <sheetName val="New33KVSS_E3"/>
      <sheetName val="Prop aug of Ex 33KVSS_E3a"/>
      <sheetName val="Coalmine"/>
      <sheetName val="SUMMERY"/>
      <sheetName val="Work_sheet"/>
      <sheetName val="dpc cost"/>
      <sheetName val="Survey Status_2"/>
      <sheetName val="TRP"/>
      <sheetName val="Basis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QOSWS "/>
      <sheetName val="QFC"/>
      <sheetName val="DE"/>
      <sheetName val="J"/>
      <sheetName val="BOQ"/>
      <sheetName val="BSPL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>
        <row r="38">
          <cell r="A38" t="str">
            <v xml:space="preserve">ESTIMATE FOR INSTALLATION OF ADDITIONAL 1X40MVA 132/33KV TRANSFORMER AT EXISTING EHV SUBSTATION </v>
          </cell>
        </row>
      </sheetData>
      <sheetData sheetId="4">
        <row r="38">
          <cell r="A38" t="str">
            <v xml:space="preserve">ESTIMATE FOR INSTALLATION OF ADDITIONAL 1X40MVA 132/33KV TRANSFORMER AT EXISTING EHV SUBSTATION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/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/>
          </cell>
        </row>
        <row r="173">
          <cell r="I173" t="str">
            <v/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/>
          </cell>
        </row>
        <row r="186">
          <cell r="I186" t="str">
            <v/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/>
          </cell>
        </row>
        <row r="199">
          <cell r="I199" t="str">
            <v/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/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 t="str">
            <v xml:space="preserve">ESTIMATE FOR INSTALLATION OF ADDITIONAL 1X40MVA 132/33KV TRANSFORMER AT EXISTING EHV SUBSTATION 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>
        <row r="38">
          <cell r="A38" t="str">
            <v xml:space="preserve">ESTIMATE FOR INSTALLATION OF ADDITIONAL 1X40MVA 132/33KV TRANSFORMER AT EXISTING EHV SUBSTATION </v>
          </cell>
        </row>
      </sheetData>
      <sheetData sheetId="50">
        <row r="38">
          <cell r="A38" t="str">
            <v xml:space="preserve">ESTIMATE FOR INSTALLATION OF ADDITIONAL 1X40MVA 132/33KV TRANSFORMER AT EXISTING EHV SUBSTATION </v>
          </cell>
        </row>
      </sheetData>
      <sheetData sheetId="51">
        <row r="38">
          <cell r="A38" t="str">
            <v xml:space="preserve">ESTIMATE FOR INSTALLATION OF ADDITIONAL 1X40MVA 132/33KV TRANSFORMER AT EXISTING EHV SUBSTATION 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38">
          <cell r="A38">
            <v>0</v>
          </cell>
        </row>
      </sheetData>
      <sheetData sheetId="65">
        <row r="38">
          <cell r="A38" t="str">
            <v xml:space="preserve">ESTIMATE FOR INSTALLATION OF ADDITIONAL 1X40MVA 132/33KV TRANSFORMER AT EXISTING EHV SUBSTATION </v>
          </cell>
        </row>
      </sheetData>
      <sheetData sheetId="66">
        <row r="38">
          <cell r="A38">
            <v>0</v>
          </cell>
        </row>
      </sheetData>
      <sheetData sheetId="67">
        <row r="38">
          <cell r="A38">
            <v>0</v>
          </cell>
        </row>
      </sheetData>
      <sheetData sheetId="68">
        <row r="38">
          <cell r="A38" t="str">
            <v xml:space="preserve">ESTIMATE FOR INSTALLATION OF ADDITIONAL 1X40MVA 132/33KV TRANSFORMER AT EXISTING EHV SUBSTATION </v>
          </cell>
        </row>
      </sheetData>
      <sheetData sheetId="69">
        <row r="38">
          <cell r="A38" t="str">
            <v xml:space="preserve">ESTIMATE FOR INSTALLATION OF ADDITIONAL 1X40MVA 132/33KV TRANSFORMER AT EXISTING EHV SUBSTATION </v>
          </cell>
        </row>
      </sheetData>
      <sheetData sheetId="70">
        <row r="38">
          <cell r="A38" t="str">
            <v xml:space="preserve">ESTIMATE FOR INSTALLATION OF ADDITIONAL 1X40MVA 132/33KV TRANSFORMER AT EXISTING EHV SUBSTATION </v>
          </cell>
        </row>
      </sheetData>
      <sheetData sheetId="71">
        <row r="38">
          <cell r="A38" t="str">
            <v xml:space="preserve">ESTIMATE FOR INSTALLATION OF ADDITIONAL 1X40MVA 132/33KV TRANSFORMER AT EXISTING EHV SUBSTATION </v>
          </cell>
        </row>
      </sheetData>
      <sheetData sheetId="72">
        <row r="38">
          <cell r="A38" t="str">
            <v xml:space="preserve">ESTIMATE FOR INSTALLATION OF ADDITIONAL 1X40MVA 132/33KV TRANSFORMER AT EXISTING EHV SUBSTATION </v>
          </cell>
        </row>
      </sheetData>
      <sheetData sheetId="73">
        <row r="38">
          <cell r="A38" t="str">
            <v xml:space="preserve">ESTIMATE FOR INSTALLATION OF ADDITIONAL 1X40MVA 132/33KV TRANSFORMER AT EXISTING EHV SUBSTATION </v>
          </cell>
        </row>
      </sheetData>
      <sheetData sheetId="74">
        <row r="38">
          <cell r="A38" t="str">
            <v xml:space="preserve">ESTIMATE FOR INSTALLATION OF ADDITIONAL 1X40MVA 132/33KV TRANSFORMER AT EXISTING EHV SUBSTATION </v>
          </cell>
        </row>
      </sheetData>
      <sheetData sheetId="75">
        <row r="38">
          <cell r="A38" t="str">
            <v xml:space="preserve">ESTIMATE FOR INSTALLATION OF ADDITIONAL 1X40MVA 132/33KV TRANSFORMER AT EXISTING EHV SUBSTATION </v>
          </cell>
        </row>
      </sheetData>
      <sheetData sheetId="76">
        <row r="38">
          <cell r="A38" t="str">
            <v xml:space="preserve">ESTIMATE FOR INSTALLATION OF ADDITIONAL 1X40MVA 132/33KV TRANSFORMER AT EXISTING EHV SUBSTATION </v>
          </cell>
        </row>
      </sheetData>
      <sheetData sheetId="77">
        <row r="38">
          <cell r="A38" t="str">
            <v xml:space="preserve">ESTIMATE FOR INSTALLATION OF ADDITIONAL 1X40MVA 132/33KV TRANSFORMER AT EXISTING EHV SUBSTATION </v>
          </cell>
        </row>
      </sheetData>
      <sheetData sheetId="78">
        <row r="38">
          <cell r="A38" t="str">
            <v xml:space="preserve">ESTIMATE FOR INSTALLATION OF ADDITIONAL 1X40MVA 132/33KV TRANSFORMER AT EXISTING EHV SUBSTATION 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 t="str">
            <v xml:space="preserve">ESTIMATE FOR INSTALLATION OF ADDITIONAL 1X40MVA 132/33KV TRANSFORMER AT EXISTING EHV SUBSTATION </v>
          </cell>
        </row>
      </sheetData>
      <sheetData sheetId="81">
        <row r="38">
          <cell r="A38">
            <v>0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 t="str">
            <v xml:space="preserve">ESTIMATE FOR INSTALLATION OF ADDITIONAL 1X40MVA 132/33KV TRANSFORMER AT EXISTING EHV SUBSTATION 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>
            <v>0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 t="str">
            <v xml:space="preserve">ESTIMATE FOR INSTALLATION OF ADDITIONAL 1X40MVA 132/33KV TRANSFORMER AT EXISTING EHV SUBSTATION </v>
          </cell>
        </row>
      </sheetData>
      <sheetData sheetId="95">
        <row r="38">
          <cell r="A38" t="str">
            <v xml:space="preserve">ESTIMATE FOR INSTALLATION OF ADDITIONAL 1X40MVA 132/33KV TRANSFORMER AT EXISTING EHV SUBSTATION 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 t="str">
            <v xml:space="preserve">ESTIMATE FOR INSTALLATION OF ADDITIONAL 1X40MVA 132/33KV TRANSFORMER AT EXISTING EHV SUBSTATION 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38">
          <cell r="A38" t="str">
            <v xml:space="preserve">ESTIMATE FOR INSTALLATION OF ADDITIONAL 1X40MVA 132/33KV TRANSFORMER AT EXISTING EHV SUBSTATION </v>
          </cell>
        </row>
      </sheetData>
      <sheetData sheetId="132">
        <row r="38">
          <cell r="A38" t="str">
            <v xml:space="preserve">ESTIMATE FOR INSTALLATION OF ADDITIONAL 1X40MVA 132/33KV TRANSFORMER AT EXISTING EHV SUBSTATION </v>
          </cell>
        </row>
      </sheetData>
      <sheetData sheetId="133">
        <row r="38">
          <cell r="A38" t="str">
            <v xml:space="preserve">ESTIMATE FOR INSTALLATION OF ADDITIONAL 1X40MVA 132/33KV TRANSFORMER AT EXISTING EHV SUBSTATION </v>
          </cell>
        </row>
      </sheetData>
      <sheetData sheetId="134">
        <row r="38">
          <cell r="A38" t="str">
            <v xml:space="preserve">ESTIMATE FOR INSTALLATION OF ADDITIONAL 1X40MVA 132/33KV TRANSFORMER AT EXISTING EHV SUBSTATION </v>
          </cell>
        </row>
      </sheetData>
      <sheetData sheetId="135">
        <row r="38">
          <cell r="A38" t="str">
            <v xml:space="preserve">ESTIMATE FOR INSTALLATION OF ADDITIONAL 1X40MVA 132/33KV TRANSFORMER AT EXISTING EHV SUBSTATION </v>
          </cell>
        </row>
      </sheetData>
      <sheetData sheetId="136">
        <row r="38">
          <cell r="A38" t="str">
            <v xml:space="preserve">ESTIMATE FOR INSTALLATION OF ADDITIONAL 1X40MVA 132/33KV TRANSFORMER AT EXISTING EHV SUBSTATION </v>
          </cell>
        </row>
      </sheetData>
      <sheetData sheetId="137">
        <row r="38">
          <cell r="A38" t="str">
            <v xml:space="preserve">ESTIMATE FOR INSTALLATION OF ADDITIONAL 1X40MVA 132/33KV TRANSFORMER AT EXISTING EHV SUBSTATION </v>
          </cell>
        </row>
      </sheetData>
      <sheetData sheetId="138">
        <row r="38">
          <cell r="A38" t="str">
            <v xml:space="preserve">ESTIMATE FOR INSTALLATION OF ADDITIONAL 1X40MVA 132/33KV TRANSFORMER AT EXISTING EHV SUBSTATION </v>
          </cell>
        </row>
      </sheetData>
      <sheetData sheetId="139">
        <row r="38">
          <cell r="A38" t="str">
            <v xml:space="preserve">ESTIMATE FOR INSTALLATION OF ADDITIONAL 1X40MVA 132/33KV TRANSFORMER AT EXISTING EHV SUBSTATION </v>
          </cell>
        </row>
      </sheetData>
      <sheetData sheetId="140">
        <row r="38">
          <cell r="A38" t="str">
            <v xml:space="preserve">ESTIMATE FOR INSTALLATION OF ADDITIONAL 1X40MVA 132/33KV TRANSFORMER AT EXISTING EHV SUBSTATION </v>
          </cell>
        </row>
      </sheetData>
      <sheetData sheetId="141">
        <row r="38">
          <cell r="A38" t="str">
            <v xml:space="preserve">ESTIMATE FOR INSTALLATION OF ADDITIONAL 1X40MVA 132/33KV TRANSFORMER AT EXISTING EHV SUBSTATION </v>
          </cell>
        </row>
      </sheetData>
      <sheetData sheetId="142">
        <row r="38">
          <cell r="A38" t="str">
            <v xml:space="preserve">ESTIMATE FOR INSTALLATION OF ADDITIONAL 1X40MVA 132/33KV TRANSFORMER AT EXISTING EHV SUBSTATION </v>
          </cell>
        </row>
      </sheetData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>
        <row r="38">
          <cell r="A38" t="str">
            <v xml:space="preserve">ESTIMATE FOR INSTALLATION OF ADDITIONAL 1X40MVA 132/33KV TRANSFORMER AT EXISTING EHV SUBSTATION </v>
          </cell>
        </row>
      </sheetData>
      <sheetData sheetId="156">
        <row r="38">
          <cell r="A38">
            <v>0</v>
          </cell>
        </row>
      </sheetData>
      <sheetData sheetId="157">
        <row r="38">
          <cell r="A38" t="str">
            <v xml:space="preserve">ESTIMATE FOR INSTALLATION OF ADDITIONAL 1X40MVA 132/33KV TRANSFORMER AT EXISTING EHV SUBSTATION </v>
          </cell>
        </row>
      </sheetData>
      <sheetData sheetId="158">
        <row r="38">
          <cell r="A38">
            <v>0</v>
          </cell>
        </row>
      </sheetData>
      <sheetData sheetId="159">
        <row r="38">
          <cell r="A38" t="str">
            <v xml:space="preserve">ESTIMATE FOR INSTALLATION OF ADDITIONAL 1X40MVA 132/33KV TRANSFORMER AT EXISTING EHV SUBSTATION </v>
          </cell>
        </row>
      </sheetData>
      <sheetData sheetId="160">
        <row r="38">
          <cell r="A38" t="str">
            <v xml:space="preserve">ESTIMATE FOR INSTALLATION OF ADDITIONAL 1X40MVA 132/33KV TRANSFORMER AT EXISTING EHV SUBSTATION </v>
          </cell>
        </row>
      </sheetData>
      <sheetData sheetId="161"/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Assumptions"/>
      <sheetName val="Discom Details"/>
      <sheetName val="A 3.7"/>
      <sheetName val="C.S.GENERATION"/>
      <sheetName val="Sch-3"/>
      <sheetName val="04rel"/>
      <sheetName val="all"/>
      <sheetName val="RAJ"/>
      <sheetName val="Cash Flow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DCL AUG 12"/>
      <sheetName val="Index Feb 09"/>
      <sheetName val="Data base Feb 09"/>
      <sheetName val="General"/>
      <sheetName val="7.11 p1"/>
      <sheetName val="strain"/>
      <sheetName val="data"/>
      <sheetName val="HLY_-99-004"/>
      <sheetName val="Hydro_Data4"/>
      <sheetName val="dpc_cost4"/>
      <sheetName val="Plant_Availability4"/>
      <sheetName val="Discom_Details1"/>
      <sheetName val="A_3_71"/>
      <sheetName val="C_S_GENERATION1"/>
      <sheetName val="Cash_Flow1"/>
      <sheetName val="7_11_p1"/>
      <sheetName val="7_11_p11"/>
      <sheetName val="Discom_Details2"/>
      <sheetName val="A_3_72"/>
      <sheetName val="C_S_GENERATION2"/>
      <sheetName val="7_11_p12"/>
      <sheetName val="sep01"/>
      <sheetName val="Form-B"/>
      <sheetName val="4 Annex 1 Basic rate"/>
      <sheetName val="tb2002 linked"/>
      <sheetName val="sum"/>
      <sheetName val="DPT-PW"/>
      <sheetName val="Factor_sheet"/>
      <sheetName val="SCF"/>
      <sheetName val="Report"/>
      <sheetName val="Energy_bal"/>
      <sheetName val="TRP"/>
      <sheetName val="Dom"/>
      <sheetName val="Inputs"/>
      <sheetName val="Feb-06"/>
      <sheetName val="17(B) govt"/>
      <sheetName val="Dispatch 2.0"/>
      <sheetName val="DETAILED  BOQ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">
          <cell r="D1">
            <v>0</v>
          </cell>
        </row>
      </sheetData>
      <sheetData sheetId="37">
        <row r="1">
          <cell r="D1">
            <v>0</v>
          </cell>
        </row>
      </sheetData>
      <sheetData sheetId="38">
        <row r="1">
          <cell r="D1">
            <v>0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>
        <row r="1">
          <cell r="D1">
            <v>0</v>
          </cell>
        </row>
      </sheetData>
      <sheetData sheetId="62">
        <row r="1">
          <cell r="D1">
            <v>0</v>
          </cell>
        </row>
      </sheetData>
      <sheetData sheetId="63">
        <row r="1">
          <cell r="D1">
            <v>0</v>
          </cell>
        </row>
      </sheetData>
      <sheetData sheetId="64">
        <row r="1">
          <cell r="D1">
            <v>0</v>
          </cell>
        </row>
      </sheetData>
      <sheetData sheetId="65">
        <row r="1">
          <cell r="D1">
            <v>0</v>
          </cell>
        </row>
      </sheetData>
      <sheetData sheetId="66">
        <row r="1">
          <cell r="D1">
            <v>0</v>
          </cell>
        </row>
      </sheetData>
      <sheetData sheetId="67">
        <row r="1">
          <cell r="D1">
            <v>0</v>
          </cell>
        </row>
      </sheetData>
      <sheetData sheetId="68">
        <row r="1">
          <cell r="D1">
            <v>0</v>
          </cell>
        </row>
      </sheetData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">
          <cell r="D1">
            <v>0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D1">
            <v>0</v>
          </cell>
        </row>
      </sheetData>
      <sheetData sheetId="93">
        <row r="1">
          <cell r="D1">
            <v>0</v>
          </cell>
        </row>
      </sheetData>
      <sheetData sheetId="94">
        <row r="1">
          <cell r="D1">
            <v>0</v>
          </cell>
        </row>
      </sheetData>
      <sheetData sheetId="95">
        <row r="1">
          <cell r="D1">
            <v>0</v>
          </cell>
        </row>
      </sheetData>
      <sheetData sheetId="96">
        <row r="1">
          <cell r="D1">
            <v>0</v>
          </cell>
        </row>
      </sheetData>
      <sheetData sheetId="97">
        <row r="1">
          <cell r="D1">
            <v>0</v>
          </cell>
        </row>
      </sheetData>
      <sheetData sheetId="98">
        <row r="1">
          <cell r="D1">
            <v>0</v>
          </cell>
        </row>
      </sheetData>
      <sheetData sheetId="99">
        <row r="1">
          <cell r="D1">
            <v>0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vel_qty"/>
      <sheetName val="Nov_04"/>
      <sheetName val="Dec_04"/>
      <sheetName val="Assumptions"/>
      <sheetName val="dpc cost"/>
      <sheetName val="SUMMERY"/>
      <sheetName val="OCM3"/>
      <sheetName val="dpc_cost"/>
      <sheetName val="deduction"/>
      <sheetName val="addition"/>
      <sheetName val="sep01"/>
      <sheetName val="NP"/>
      <sheetName val="PP"/>
      <sheetName val="Water _balance_Dec04"/>
    </sheetNames>
    <sheetDataSet>
      <sheetData sheetId="0" refreshError="1">
        <row r="8">
          <cell r="B8">
            <v>195</v>
          </cell>
          <cell r="C8">
            <v>1</v>
          </cell>
        </row>
        <row r="9">
          <cell r="B9">
            <v>195.02500000000001</v>
          </cell>
          <cell r="C9">
            <v>1.05</v>
          </cell>
        </row>
        <row r="10">
          <cell r="B10">
            <v>195.05</v>
          </cell>
          <cell r="C10">
            <v>1.1000000000000001</v>
          </cell>
        </row>
        <row r="11">
          <cell r="B11">
            <v>195.07499999999999</v>
          </cell>
          <cell r="C11">
            <v>1.1499999999999999</v>
          </cell>
        </row>
        <row r="12">
          <cell r="B12">
            <v>195.1</v>
          </cell>
          <cell r="C12">
            <v>1.2</v>
          </cell>
        </row>
        <row r="13">
          <cell r="B13">
            <v>195.125</v>
          </cell>
          <cell r="C13">
            <v>1.25</v>
          </cell>
        </row>
        <row r="14">
          <cell r="B14">
            <v>195.15</v>
          </cell>
          <cell r="C14">
            <v>1.3</v>
          </cell>
        </row>
        <row r="15">
          <cell r="B15">
            <v>195.17500000000001</v>
          </cell>
          <cell r="C15">
            <v>1.35</v>
          </cell>
        </row>
        <row r="16">
          <cell r="B16">
            <v>195.2</v>
          </cell>
          <cell r="C16">
            <v>1.4</v>
          </cell>
        </row>
        <row r="17">
          <cell r="B17">
            <v>195.22499999999999</v>
          </cell>
          <cell r="C17">
            <v>1.45</v>
          </cell>
        </row>
        <row r="18">
          <cell r="B18">
            <v>195.25</v>
          </cell>
          <cell r="C18">
            <v>1.5</v>
          </cell>
        </row>
        <row r="19">
          <cell r="B19">
            <v>195.27500000000001</v>
          </cell>
          <cell r="C19">
            <v>1.55</v>
          </cell>
        </row>
        <row r="20">
          <cell r="B20">
            <v>195.3</v>
          </cell>
          <cell r="C20">
            <v>1.6</v>
          </cell>
        </row>
        <row r="21">
          <cell r="B21">
            <v>195.32499999999999</v>
          </cell>
          <cell r="C21">
            <v>1.65</v>
          </cell>
        </row>
        <row r="22">
          <cell r="B22">
            <v>195.35</v>
          </cell>
          <cell r="C22">
            <v>1.7</v>
          </cell>
        </row>
        <row r="23">
          <cell r="B23">
            <v>195.375</v>
          </cell>
          <cell r="C23">
            <v>1.75</v>
          </cell>
        </row>
        <row r="24">
          <cell r="B24">
            <v>195.4</v>
          </cell>
          <cell r="C24">
            <v>1.8</v>
          </cell>
        </row>
        <row r="25">
          <cell r="B25">
            <v>195.42500000000001</v>
          </cell>
          <cell r="C25">
            <v>1.85</v>
          </cell>
        </row>
        <row r="26">
          <cell r="B26">
            <v>195.45</v>
          </cell>
          <cell r="C26">
            <v>1.9</v>
          </cell>
        </row>
        <row r="27">
          <cell r="B27">
            <v>195.47499999999999</v>
          </cell>
          <cell r="C27">
            <v>1.95</v>
          </cell>
        </row>
        <row r="28">
          <cell r="B28">
            <v>195.5</v>
          </cell>
          <cell r="C28">
            <v>2</v>
          </cell>
        </row>
        <row r="29">
          <cell r="B29">
            <v>195.52500000000001</v>
          </cell>
          <cell r="C29">
            <v>2.0499999999999998</v>
          </cell>
        </row>
        <row r="30">
          <cell r="B30">
            <v>195.55</v>
          </cell>
          <cell r="C30">
            <v>2.1</v>
          </cell>
        </row>
        <row r="31">
          <cell r="B31">
            <v>195.57499999999999</v>
          </cell>
          <cell r="C31">
            <v>2.15</v>
          </cell>
        </row>
        <row r="32">
          <cell r="B32">
            <v>195.6</v>
          </cell>
          <cell r="C32">
            <v>2.2000000000000002</v>
          </cell>
        </row>
        <row r="33">
          <cell r="B33">
            <v>195.625</v>
          </cell>
          <cell r="C33">
            <v>2.25</v>
          </cell>
        </row>
        <row r="34">
          <cell r="B34">
            <v>195.65</v>
          </cell>
          <cell r="C34">
            <v>2.2999999999999998</v>
          </cell>
        </row>
        <row r="35">
          <cell r="B35">
            <v>195.67500000000001</v>
          </cell>
          <cell r="C35">
            <v>2.35</v>
          </cell>
        </row>
        <row r="36">
          <cell r="B36">
            <v>195.7</v>
          </cell>
          <cell r="C36">
            <v>2.4</v>
          </cell>
        </row>
        <row r="37">
          <cell r="B37">
            <v>195.72499999999999</v>
          </cell>
          <cell r="C37">
            <v>2.4500000000000002</v>
          </cell>
        </row>
        <row r="38">
          <cell r="B38">
            <v>195.75</v>
          </cell>
          <cell r="C38">
            <v>2.5</v>
          </cell>
        </row>
        <row r="39">
          <cell r="B39">
            <v>195.77500000000001</v>
          </cell>
          <cell r="C39">
            <v>2.5499999999999998</v>
          </cell>
        </row>
        <row r="40">
          <cell r="B40">
            <v>195.8</v>
          </cell>
          <cell r="C40">
            <v>2.6</v>
          </cell>
        </row>
        <row r="41">
          <cell r="B41">
            <v>195.82499999999999</v>
          </cell>
          <cell r="C41">
            <v>2.65</v>
          </cell>
        </row>
        <row r="42">
          <cell r="B42">
            <v>195.85</v>
          </cell>
          <cell r="C42">
            <v>2.7</v>
          </cell>
        </row>
        <row r="43">
          <cell r="B43">
            <v>195.875</v>
          </cell>
          <cell r="C43">
            <v>2.75</v>
          </cell>
        </row>
        <row r="44">
          <cell r="B44">
            <v>195.9</v>
          </cell>
          <cell r="C44">
            <v>2.8</v>
          </cell>
        </row>
        <row r="45">
          <cell r="B45">
            <v>195.92500000000001</v>
          </cell>
          <cell r="C45">
            <v>2.85</v>
          </cell>
        </row>
        <row r="46">
          <cell r="B46">
            <v>195.95</v>
          </cell>
          <cell r="C46">
            <v>2.9</v>
          </cell>
        </row>
        <row r="47">
          <cell r="B47">
            <v>195.97499999999999</v>
          </cell>
          <cell r="C47">
            <v>2.95</v>
          </cell>
        </row>
        <row r="48">
          <cell r="B48">
            <v>196</v>
          </cell>
          <cell r="C48">
            <v>3</v>
          </cell>
        </row>
        <row r="49">
          <cell r="B49">
            <v>196.02500000000001</v>
          </cell>
          <cell r="C49">
            <v>3.0750000000000002</v>
          </cell>
        </row>
        <row r="50">
          <cell r="B50">
            <v>196.05</v>
          </cell>
          <cell r="C50">
            <v>3.15</v>
          </cell>
        </row>
        <row r="51">
          <cell r="B51">
            <v>196.07499999999999</v>
          </cell>
          <cell r="C51">
            <v>3.2250000000000001</v>
          </cell>
        </row>
        <row r="52">
          <cell r="B52">
            <v>196.1</v>
          </cell>
          <cell r="C52">
            <v>3.3</v>
          </cell>
        </row>
        <row r="53">
          <cell r="B53">
            <v>196.125</v>
          </cell>
          <cell r="C53">
            <v>3.375</v>
          </cell>
        </row>
        <row r="54">
          <cell r="B54">
            <v>196.15</v>
          </cell>
          <cell r="C54">
            <v>3.45</v>
          </cell>
        </row>
        <row r="55">
          <cell r="B55">
            <v>196.17500000000001</v>
          </cell>
          <cell r="C55">
            <v>3.5249999999999999</v>
          </cell>
        </row>
        <row r="56">
          <cell r="B56">
            <v>196.2</v>
          </cell>
          <cell r="C56">
            <v>3.6</v>
          </cell>
        </row>
        <row r="57">
          <cell r="B57">
            <v>196.22499999999999</v>
          </cell>
          <cell r="C57">
            <v>3.6749999999999998</v>
          </cell>
        </row>
        <row r="58">
          <cell r="B58">
            <v>196.25</v>
          </cell>
          <cell r="C58">
            <v>3.75</v>
          </cell>
        </row>
        <row r="59">
          <cell r="B59">
            <v>196.27500000000001</v>
          </cell>
          <cell r="C59">
            <v>3.8250000000000002</v>
          </cell>
        </row>
        <row r="60">
          <cell r="B60">
            <v>196.3</v>
          </cell>
          <cell r="C60">
            <v>3.9</v>
          </cell>
        </row>
        <row r="61">
          <cell r="B61">
            <v>196.32499999999999</v>
          </cell>
          <cell r="C61">
            <v>3.9750000000000001</v>
          </cell>
        </row>
        <row r="62">
          <cell r="B62">
            <v>196.35</v>
          </cell>
          <cell r="C62">
            <v>4.05</v>
          </cell>
        </row>
        <row r="63">
          <cell r="B63">
            <v>196.375</v>
          </cell>
          <cell r="C63">
            <v>4.125</v>
          </cell>
        </row>
        <row r="64">
          <cell r="B64">
            <v>196.4</v>
          </cell>
          <cell r="C64">
            <v>4.2</v>
          </cell>
        </row>
        <row r="65">
          <cell r="B65">
            <v>196.42500000000001</v>
          </cell>
          <cell r="C65">
            <v>4.2750000000000004</v>
          </cell>
        </row>
        <row r="66">
          <cell r="B66">
            <v>196.45</v>
          </cell>
          <cell r="C66">
            <v>4.3499999999999996</v>
          </cell>
        </row>
        <row r="67">
          <cell r="B67">
            <v>196.47499999999999</v>
          </cell>
          <cell r="C67">
            <v>4.4249999999999998</v>
          </cell>
        </row>
        <row r="68">
          <cell r="B68">
            <v>196.5</v>
          </cell>
          <cell r="C68">
            <v>4.5</v>
          </cell>
        </row>
        <row r="69">
          <cell r="B69">
            <v>196.52500000000001</v>
          </cell>
          <cell r="C69">
            <v>4.5750000000000002</v>
          </cell>
        </row>
        <row r="70">
          <cell r="B70">
            <v>196.55</v>
          </cell>
          <cell r="C70">
            <v>4.6500000000000004</v>
          </cell>
        </row>
        <row r="71">
          <cell r="B71">
            <v>196.57499999999999</v>
          </cell>
          <cell r="C71">
            <v>4.7249999999999996</v>
          </cell>
        </row>
        <row r="72">
          <cell r="B72">
            <v>196.6</v>
          </cell>
          <cell r="C72">
            <v>4.8</v>
          </cell>
        </row>
        <row r="73">
          <cell r="B73">
            <v>196.625</v>
          </cell>
          <cell r="C73">
            <v>4.875</v>
          </cell>
        </row>
        <row r="74">
          <cell r="B74">
            <v>196.65</v>
          </cell>
          <cell r="C74">
            <v>4.95</v>
          </cell>
        </row>
        <row r="75">
          <cell r="B75">
            <v>196.67500000000001</v>
          </cell>
          <cell r="C75">
            <v>5.0250000000000004</v>
          </cell>
        </row>
        <row r="76">
          <cell r="B76">
            <v>196.7</v>
          </cell>
          <cell r="C76">
            <v>5.0999999999999996</v>
          </cell>
        </row>
        <row r="77">
          <cell r="B77">
            <v>196.72499999999999</v>
          </cell>
          <cell r="C77">
            <v>5.1749999999999998</v>
          </cell>
        </row>
        <row r="78">
          <cell r="B78">
            <v>196.75</v>
          </cell>
          <cell r="C78">
            <v>5.25</v>
          </cell>
        </row>
        <row r="79">
          <cell r="B79">
            <v>196.77500000000001</v>
          </cell>
          <cell r="C79">
            <v>5.3250000000000002</v>
          </cell>
        </row>
        <row r="80">
          <cell r="B80">
            <v>196.8</v>
          </cell>
          <cell r="C80">
            <v>5.4</v>
          </cell>
        </row>
        <row r="81">
          <cell r="B81">
            <v>196.82499999999999</v>
          </cell>
          <cell r="C81">
            <v>5.4749999999999996</v>
          </cell>
        </row>
        <row r="82">
          <cell r="B82">
            <v>196.85</v>
          </cell>
          <cell r="C82">
            <v>5.55</v>
          </cell>
        </row>
        <row r="83">
          <cell r="B83">
            <v>196.875</v>
          </cell>
          <cell r="C83">
            <v>5.625</v>
          </cell>
        </row>
        <row r="84">
          <cell r="B84">
            <v>196.9</v>
          </cell>
          <cell r="C84">
            <v>5.7</v>
          </cell>
        </row>
        <row r="85">
          <cell r="B85">
            <v>196.92500000000001</v>
          </cell>
          <cell r="C85">
            <v>5.7750000000000004</v>
          </cell>
        </row>
        <row r="86">
          <cell r="B86">
            <v>196.95</v>
          </cell>
          <cell r="C86">
            <v>5.85</v>
          </cell>
        </row>
        <row r="87">
          <cell r="B87">
            <v>196.97499999999999</v>
          </cell>
          <cell r="C87">
            <v>5.9249999999999998</v>
          </cell>
        </row>
        <row r="88">
          <cell r="B88">
            <v>197</v>
          </cell>
          <cell r="C88">
            <v>6</v>
          </cell>
        </row>
        <row r="89">
          <cell r="B89">
            <v>197.02500000000001</v>
          </cell>
          <cell r="C89">
            <v>6.125</v>
          </cell>
        </row>
        <row r="90">
          <cell r="B90">
            <v>197.05</v>
          </cell>
          <cell r="C90">
            <v>6.25</v>
          </cell>
        </row>
        <row r="91">
          <cell r="B91">
            <v>197.07499999999999</v>
          </cell>
          <cell r="C91">
            <v>6.375</v>
          </cell>
        </row>
        <row r="92">
          <cell r="B92">
            <v>197.1</v>
          </cell>
          <cell r="C92">
            <v>6.5</v>
          </cell>
        </row>
        <row r="93">
          <cell r="B93">
            <v>197.125</v>
          </cell>
          <cell r="C93">
            <v>6.625</v>
          </cell>
        </row>
        <row r="94">
          <cell r="B94">
            <v>197.15</v>
          </cell>
          <cell r="C94">
            <v>6.75</v>
          </cell>
        </row>
        <row r="95">
          <cell r="B95">
            <v>197.17500000000001</v>
          </cell>
          <cell r="C95">
            <v>6.875</v>
          </cell>
        </row>
        <row r="96">
          <cell r="B96">
            <v>197.2</v>
          </cell>
          <cell r="C96">
            <v>7</v>
          </cell>
        </row>
        <row r="97">
          <cell r="B97">
            <v>197.22499999999999</v>
          </cell>
          <cell r="C97">
            <v>7.125</v>
          </cell>
        </row>
        <row r="98">
          <cell r="B98">
            <v>197.25</v>
          </cell>
          <cell r="C98">
            <v>7.25</v>
          </cell>
        </row>
        <row r="99">
          <cell r="B99">
            <v>197.27500000000001</v>
          </cell>
          <cell r="C99">
            <v>7.375</v>
          </cell>
        </row>
        <row r="100">
          <cell r="B100">
            <v>197.3</v>
          </cell>
          <cell r="C100">
            <v>7.5</v>
          </cell>
        </row>
        <row r="101">
          <cell r="B101">
            <v>197.32499999999999</v>
          </cell>
          <cell r="C101">
            <v>7.625</v>
          </cell>
        </row>
        <row r="102">
          <cell r="B102">
            <v>197.35</v>
          </cell>
          <cell r="C102">
            <v>7.75</v>
          </cell>
        </row>
        <row r="103">
          <cell r="B103">
            <v>197.375</v>
          </cell>
          <cell r="C103">
            <v>7.875</v>
          </cell>
        </row>
        <row r="104">
          <cell r="B104">
            <v>197.4</v>
          </cell>
          <cell r="C104">
            <v>8</v>
          </cell>
        </row>
        <row r="105">
          <cell r="B105">
            <v>197.42500000000001</v>
          </cell>
          <cell r="C105">
            <v>8.125</v>
          </cell>
        </row>
        <row r="106">
          <cell r="B106">
            <v>197.45</v>
          </cell>
          <cell r="C106">
            <v>8.25</v>
          </cell>
        </row>
        <row r="107">
          <cell r="B107">
            <v>197.47499999999999</v>
          </cell>
          <cell r="C107">
            <v>8.375</v>
          </cell>
        </row>
        <row r="108">
          <cell r="B108">
            <v>197.5</v>
          </cell>
          <cell r="C108">
            <v>8.5</v>
          </cell>
        </row>
        <row r="109">
          <cell r="B109">
            <v>197.52500000000001</v>
          </cell>
          <cell r="C109">
            <v>8.625</v>
          </cell>
        </row>
        <row r="110">
          <cell r="B110">
            <v>197.55000000000049</v>
          </cell>
          <cell r="C110">
            <v>8.75</v>
          </cell>
        </row>
        <row r="111">
          <cell r="B111">
            <v>197.5750000000005</v>
          </cell>
          <cell r="C111">
            <v>8.875</v>
          </cell>
        </row>
        <row r="112">
          <cell r="B112">
            <v>197.6</v>
          </cell>
          <cell r="C112">
            <v>9</v>
          </cell>
        </row>
        <row r="113">
          <cell r="B113">
            <v>197.625</v>
          </cell>
          <cell r="C113">
            <v>9.125</v>
          </cell>
        </row>
        <row r="114">
          <cell r="B114">
            <v>197.65</v>
          </cell>
          <cell r="C114">
            <v>9.25</v>
          </cell>
        </row>
        <row r="115">
          <cell r="B115">
            <v>197.67500000000001</v>
          </cell>
          <cell r="C115">
            <v>9.375</v>
          </cell>
        </row>
        <row r="116">
          <cell r="B116">
            <v>197.7</v>
          </cell>
          <cell r="C116">
            <v>9.5</v>
          </cell>
        </row>
        <row r="117">
          <cell r="B117">
            <v>197.72499999999999</v>
          </cell>
          <cell r="C117">
            <v>9.625</v>
          </cell>
        </row>
        <row r="118">
          <cell r="B118">
            <v>197.75</v>
          </cell>
          <cell r="C118">
            <v>9.75</v>
          </cell>
        </row>
        <row r="119">
          <cell r="B119">
            <v>197.77500000000001</v>
          </cell>
          <cell r="C119">
            <v>9.875</v>
          </cell>
        </row>
        <row r="120">
          <cell r="B120">
            <v>197.8</v>
          </cell>
          <cell r="C120">
            <v>10</v>
          </cell>
        </row>
        <row r="121">
          <cell r="B121">
            <v>197.82499999999999</v>
          </cell>
          <cell r="C121">
            <v>10.125</v>
          </cell>
        </row>
        <row r="122">
          <cell r="B122">
            <v>197.85</v>
          </cell>
          <cell r="C122">
            <v>10.25</v>
          </cell>
        </row>
        <row r="123">
          <cell r="B123">
            <v>197.875</v>
          </cell>
          <cell r="C123">
            <v>10.375</v>
          </cell>
        </row>
        <row r="124">
          <cell r="B124">
            <v>197.9</v>
          </cell>
          <cell r="C124">
            <v>10.5</v>
          </cell>
        </row>
        <row r="125">
          <cell r="B125">
            <v>197.92500000000001</v>
          </cell>
          <cell r="C125">
            <v>10.625</v>
          </cell>
        </row>
        <row r="126">
          <cell r="B126">
            <v>197.95</v>
          </cell>
          <cell r="C126">
            <v>10.75</v>
          </cell>
        </row>
        <row r="127">
          <cell r="B127">
            <v>197.97499999999999</v>
          </cell>
          <cell r="C127">
            <v>10.875</v>
          </cell>
        </row>
        <row r="128">
          <cell r="B128">
            <v>198</v>
          </cell>
          <cell r="C128">
            <v>11</v>
          </cell>
        </row>
        <row r="129">
          <cell r="B129">
            <v>198.02500000000001</v>
          </cell>
          <cell r="C129">
            <v>11.15</v>
          </cell>
        </row>
        <row r="130">
          <cell r="B130">
            <v>198.05</v>
          </cell>
          <cell r="C130">
            <v>11.3</v>
          </cell>
        </row>
        <row r="131">
          <cell r="B131">
            <v>198.07499999999999</v>
          </cell>
          <cell r="C131">
            <v>11.45</v>
          </cell>
        </row>
        <row r="132">
          <cell r="B132">
            <v>198.1</v>
          </cell>
          <cell r="C132">
            <v>11.6</v>
          </cell>
        </row>
        <row r="133">
          <cell r="B133">
            <v>198.125</v>
          </cell>
          <cell r="C133">
            <v>11.75</v>
          </cell>
        </row>
        <row r="134">
          <cell r="B134">
            <v>198.15</v>
          </cell>
          <cell r="C134">
            <v>11.9</v>
          </cell>
        </row>
        <row r="135">
          <cell r="B135">
            <v>198.17500000000001</v>
          </cell>
          <cell r="C135">
            <v>12.05</v>
          </cell>
        </row>
        <row r="136">
          <cell r="B136">
            <v>198.2</v>
          </cell>
          <cell r="C136">
            <v>12.2</v>
          </cell>
        </row>
        <row r="137">
          <cell r="B137">
            <v>198.22499999999999</v>
          </cell>
          <cell r="C137">
            <v>12.35</v>
          </cell>
        </row>
        <row r="138">
          <cell r="B138">
            <v>198.25</v>
          </cell>
          <cell r="C138">
            <v>12.5</v>
          </cell>
        </row>
        <row r="139">
          <cell r="B139">
            <v>198.27500000000001</v>
          </cell>
          <cell r="C139">
            <v>12.65</v>
          </cell>
        </row>
        <row r="140">
          <cell r="B140">
            <v>198.3</v>
          </cell>
          <cell r="C140">
            <v>12.8</v>
          </cell>
        </row>
        <row r="141">
          <cell r="B141">
            <v>198.32499999999999</v>
          </cell>
          <cell r="C141">
            <v>12.95</v>
          </cell>
        </row>
        <row r="142">
          <cell r="B142">
            <v>198.35</v>
          </cell>
          <cell r="C142">
            <v>13.1</v>
          </cell>
        </row>
        <row r="143">
          <cell r="B143">
            <v>198.375</v>
          </cell>
          <cell r="C143">
            <v>13.25</v>
          </cell>
        </row>
        <row r="144">
          <cell r="B144">
            <v>198.4</v>
          </cell>
          <cell r="C144">
            <v>13.4</v>
          </cell>
        </row>
        <row r="145">
          <cell r="B145">
            <v>198.42500000000001</v>
          </cell>
          <cell r="C145">
            <v>13.55</v>
          </cell>
        </row>
        <row r="146">
          <cell r="B146">
            <v>198.45</v>
          </cell>
          <cell r="C146">
            <v>13.7</v>
          </cell>
        </row>
        <row r="147">
          <cell r="B147">
            <v>198.47499999999999</v>
          </cell>
          <cell r="C147">
            <v>13.85</v>
          </cell>
        </row>
        <row r="148">
          <cell r="B148">
            <v>198.5</v>
          </cell>
          <cell r="C148">
            <v>14</v>
          </cell>
        </row>
        <row r="149">
          <cell r="B149">
            <v>198.52500000000001</v>
          </cell>
          <cell r="C149">
            <v>14.2</v>
          </cell>
        </row>
        <row r="150">
          <cell r="B150">
            <v>198.55</v>
          </cell>
          <cell r="C150">
            <v>14.4</v>
          </cell>
        </row>
        <row r="151">
          <cell r="B151">
            <v>198.57499999999999</v>
          </cell>
          <cell r="C151">
            <v>14.6</v>
          </cell>
        </row>
        <row r="152">
          <cell r="B152">
            <v>198.6</v>
          </cell>
          <cell r="C152">
            <v>14.8</v>
          </cell>
        </row>
        <row r="153">
          <cell r="B153">
            <v>198.625</v>
          </cell>
          <cell r="C153">
            <v>15</v>
          </cell>
        </row>
        <row r="154">
          <cell r="B154">
            <v>198.65</v>
          </cell>
          <cell r="C154">
            <v>15.2</v>
          </cell>
        </row>
        <row r="155">
          <cell r="B155">
            <v>198.67500000000001</v>
          </cell>
          <cell r="C155">
            <v>15.4</v>
          </cell>
        </row>
        <row r="156">
          <cell r="B156">
            <v>198.7</v>
          </cell>
          <cell r="C156">
            <v>15.6</v>
          </cell>
        </row>
        <row r="157">
          <cell r="B157">
            <v>198.72499999999999</v>
          </cell>
          <cell r="C157">
            <v>15.8</v>
          </cell>
        </row>
        <row r="158">
          <cell r="B158">
            <v>198.75</v>
          </cell>
          <cell r="C158">
            <v>16</v>
          </cell>
        </row>
        <row r="159">
          <cell r="B159">
            <v>198.77500000000001</v>
          </cell>
          <cell r="C159">
            <v>16.2</v>
          </cell>
        </row>
        <row r="160">
          <cell r="B160">
            <v>198.8</v>
          </cell>
          <cell r="C160">
            <v>16.399999999999999</v>
          </cell>
        </row>
        <row r="161">
          <cell r="B161">
            <v>198.82499999999999</v>
          </cell>
          <cell r="C161">
            <v>16.600000000000001</v>
          </cell>
        </row>
        <row r="162">
          <cell r="B162">
            <v>198.85</v>
          </cell>
          <cell r="C162">
            <v>16.8</v>
          </cell>
        </row>
        <row r="163">
          <cell r="B163">
            <v>198.875</v>
          </cell>
          <cell r="C163">
            <v>17</v>
          </cell>
        </row>
        <row r="164">
          <cell r="B164">
            <v>198.9</v>
          </cell>
          <cell r="C164">
            <v>17.2</v>
          </cell>
        </row>
        <row r="165">
          <cell r="B165">
            <v>198.92500000000001</v>
          </cell>
          <cell r="C165">
            <v>17.399999999999999</v>
          </cell>
        </row>
        <row r="166">
          <cell r="B166">
            <v>198.95</v>
          </cell>
          <cell r="C166">
            <v>17.600000000000001</v>
          </cell>
        </row>
        <row r="167">
          <cell r="B167">
            <v>198.97499999999999</v>
          </cell>
          <cell r="C167">
            <v>17.8</v>
          </cell>
        </row>
        <row r="168">
          <cell r="B168">
            <v>199</v>
          </cell>
          <cell r="C168">
            <v>18</v>
          </cell>
        </row>
        <row r="169">
          <cell r="B169">
            <v>199.02500000000001</v>
          </cell>
          <cell r="C169">
            <v>18.2</v>
          </cell>
        </row>
        <row r="170">
          <cell r="B170">
            <v>199.05</v>
          </cell>
          <cell r="C170">
            <v>18.399999999999999</v>
          </cell>
        </row>
        <row r="171">
          <cell r="B171">
            <v>199.07499999999999</v>
          </cell>
          <cell r="C171">
            <v>18.600000000000001</v>
          </cell>
        </row>
        <row r="172">
          <cell r="B172">
            <v>199.1</v>
          </cell>
          <cell r="C172">
            <v>18.8</v>
          </cell>
        </row>
        <row r="173">
          <cell r="B173">
            <v>199.125</v>
          </cell>
          <cell r="C173">
            <v>19</v>
          </cell>
        </row>
        <row r="174">
          <cell r="B174">
            <v>199.15</v>
          </cell>
          <cell r="C174">
            <v>19.2</v>
          </cell>
        </row>
        <row r="175">
          <cell r="B175">
            <v>199.17500000000001</v>
          </cell>
          <cell r="C175">
            <v>19.399999999999999</v>
          </cell>
        </row>
        <row r="176">
          <cell r="B176">
            <v>199.2</v>
          </cell>
          <cell r="C176">
            <v>19.600000000000001</v>
          </cell>
        </row>
        <row r="177">
          <cell r="B177">
            <v>199.22499999999999</v>
          </cell>
          <cell r="C177">
            <v>19.8</v>
          </cell>
        </row>
        <row r="178">
          <cell r="B178">
            <v>199.25</v>
          </cell>
          <cell r="C178">
            <v>20</v>
          </cell>
        </row>
        <row r="179">
          <cell r="B179">
            <v>199.27500000000001</v>
          </cell>
          <cell r="C179">
            <v>20.2</v>
          </cell>
        </row>
        <row r="180">
          <cell r="B180">
            <v>199.3</v>
          </cell>
          <cell r="C180">
            <v>20.399999999999999</v>
          </cell>
        </row>
        <row r="181">
          <cell r="B181">
            <v>199.32499999999999</v>
          </cell>
          <cell r="C181">
            <v>20.6</v>
          </cell>
        </row>
        <row r="182">
          <cell r="B182">
            <v>199.35</v>
          </cell>
          <cell r="C182">
            <v>20.8</v>
          </cell>
        </row>
        <row r="183">
          <cell r="B183">
            <v>199.375</v>
          </cell>
          <cell r="C183">
            <v>21</v>
          </cell>
        </row>
        <row r="184">
          <cell r="B184">
            <v>199.4</v>
          </cell>
          <cell r="C184">
            <v>21.2</v>
          </cell>
        </row>
        <row r="185">
          <cell r="B185">
            <v>199.42500000000001</v>
          </cell>
          <cell r="C185">
            <v>21.4</v>
          </cell>
        </row>
        <row r="186">
          <cell r="B186">
            <v>199.45</v>
          </cell>
          <cell r="C186">
            <v>21.6</v>
          </cell>
        </row>
        <row r="187">
          <cell r="B187">
            <v>199.47499999999999</v>
          </cell>
          <cell r="C187">
            <v>21.8</v>
          </cell>
        </row>
        <row r="188">
          <cell r="B188">
            <v>199.5</v>
          </cell>
          <cell r="C188">
            <v>22</v>
          </cell>
        </row>
        <row r="189">
          <cell r="B189">
            <v>199.52500000000001</v>
          </cell>
          <cell r="C189">
            <v>22.274999999999999</v>
          </cell>
        </row>
        <row r="190">
          <cell r="B190">
            <v>199.55</v>
          </cell>
          <cell r="C190">
            <v>22.55</v>
          </cell>
        </row>
        <row r="191">
          <cell r="B191">
            <v>199.57499999999999</v>
          </cell>
          <cell r="C191">
            <v>22.824999999999999</v>
          </cell>
        </row>
        <row r="192">
          <cell r="B192">
            <v>199.6</v>
          </cell>
          <cell r="C192">
            <v>23.1</v>
          </cell>
        </row>
        <row r="193">
          <cell r="B193">
            <v>199.625</v>
          </cell>
          <cell r="C193">
            <v>23.375</v>
          </cell>
        </row>
        <row r="194">
          <cell r="B194">
            <v>199.65</v>
          </cell>
          <cell r="C194">
            <v>23.65</v>
          </cell>
        </row>
        <row r="195">
          <cell r="B195">
            <v>199.67500000000001</v>
          </cell>
          <cell r="C195">
            <v>23.925000000000001</v>
          </cell>
        </row>
        <row r="196">
          <cell r="B196">
            <v>199.7</v>
          </cell>
          <cell r="C196">
            <v>24.2</v>
          </cell>
        </row>
        <row r="197">
          <cell r="B197">
            <v>199.72499999999999</v>
          </cell>
          <cell r="C197">
            <v>24.475000000000001</v>
          </cell>
        </row>
        <row r="198">
          <cell r="B198">
            <v>199.75</v>
          </cell>
          <cell r="C198">
            <v>24.75</v>
          </cell>
        </row>
        <row r="199">
          <cell r="B199">
            <v>199.77500000000001</v>
          </cell>
          <cell r="C199">
            <v>25.024999999999999</v>
          </cell>
        </row>
        <row r="200">
          <cell r="B200">
            <v>199.8</v>
          </cell>
          <cell r="C200">
            <v>25.3</v>
          </cell>
        </row>
        <row r="201">
          <cell r="B201">
            <v>199.82499999999999</v>
          </cell>
          <cell r="C201">
            <v>25.574999999999999</v>
          </cell>
        </row>
        <row r="202">
          <cell r="B202">
            <v>199.85</v>
          </cell>
          <cell r="C202">
            <v>25.85</v>
          </cell>
        </row>
        <row r="203">
          <cell r="B203">
            <v>199.875</v>
          </cell>
          <cell r="C203">
            <v>26.125</v>
          </cell>
        </row>
        <row r="204">
          <cell r="B204">
            <v>199.9</v>
          </cell>
          <cell r="C204">
            <v>26.4</v>
          </cell>
        </row>
        <row r="205">
          <cell r="B205">
            <v>199.92500000000001</v>
          </cell>
          <cell r="C205">
            <v>26.675000000000001</v>
          </cell>
        </row>
        <row r="206">
          <cell r="B206">
            <v>199.95</v>
          </cell>
          <cell r="C206">
            <v>26.95</v>
          </cell>
        </row>
        <row r="207">
          <cell r="B207">
            <v>199.97499999999999</v>
          </cell>
          <cell r="C207">
            <v>27.225000000000001</v>
          </cell>
        </row>
        <row r="208">
          <cell r="B208">
            <v>200</v>
          </cell>
          <cell r="C208">
            <v>27.5</v>
          </cell>
        </row>
        <row r="209">
          <cell r="B209">
            <v>200.02500000000001</v>
          </cell>
          <cell r="C209">
            <v>27.8</v>
          </cell>
        </row>
        <row r="210">
          <cell r="B210">
            <v>200.05</v>
          </cell>
          <cell r="C210">
            <v>28.1</v>
          </cell>
        </row>
        <row r="211">
          <cell r="B211">
            <v>200.07499999999999</v>
          </cell>
          <cell r="C211">
            <v>28.4</v>
          </cell>
        </row>
        <row r="212">
          <cell r="B212">
            <v>200.1</v>
          </cell>
          <cell r="C212">
            <v>28.7</v>
          </cell>
        </row>
        <row r="213">
          <cell r="B213">
            <v>200.12500000000108</v>
          </cell>
          <cell r="C213">
            <v>29</v>
          </cell>
        </row>
        <row r="214">
          <cell r="B214">
            <v>200.15000000000109</v>
          </cell>
          <cell r="C214">
            <v>29.3</v>
          </cell>
        </row>
        <row r="215">
          <cell r="B215">
            <v>200.17500000000109</v>
          </cell>
          <cell r="C215">
            <v>29.6</v>
          </cell>
        </row>
        <row r="216">
          <cell r="B216">
            <v>200.2000000000011</v>
          </cell>
          <cell r="C216">
            <v>29.9</v>
          </cell>
        </row>
        <row r="217">
          <cell r="B217">
            <v>200.2250000000011</v>
          </cell>
          <cell r="C217">
            <v>30.2</v>
          </cell>
        </row>
        <row r="218">
          <cell r="B218">
            <v>200.25000000000111</v>
          </cell>
          <cell r="C218">
            <v>30.5</v>
          </cell>
        </row>
        <row r="219">
          <cell r="B219">
            <v>200.27500000000111</v>
          </cell>
          <cell r="C219">
            <v>30.8</v>
          </cell>
        </row>
        <row r="220">
          <cell r="B220">
            <v>200.30000000000112</v>
          </cell>
          <cell r="C220">
            <v>31.1</v>
          </cell>
        </row>
        <row r="221">
          <cell r="B221">
            <v>200.32500000000113</v>
          </cell>
          <cell r="C221">
            <v>31.4</v>
          </cell>
        </row>
        <row r="222">
          <cell r="B222">
            <v>200.35000000000113</v>
          </cell>
          <cell r="C222">
            <v>31.7</v>
          </cell>
        </row>
        <row r="223">
          <cell r="B223">
            <v>200.37500000000114</v>
          </cell>
          <cell r="C223">
            <v>32</v>
          </cell>
        </row>
        <row r="224">
          <cell r="B224">
            <v>200.40000000000114</v>
          </cell>
          <cell r="C224">
            <v>32.299999999999997</v>
          </cell>
        </row>
        <row r="225">
          <cell r="B225">
            <v>200.42500000000115</v>
          </cell>
          <cell r="C225">
            <v>32.6</v>
          </cell>
        </row>
        <row r="226">
          <cell r="B226">
            <v>200.45000000000115</v>
          </cell>
          <cell r="C226">
            <v>32.9</v>
          </cell>
        </row>
        <row r="227">
          <cell r="B227">
            <v>200.47500000000116</v>
          </cell>
          <cell r="C227">
            <v>33.200000000000003</v>
          </cell>
        </row>
        <row r="228">
          <cell r="B228">
            <v>200.5</v>
          </cell>
          <cell r="C228">
            <v>33.49999999999995</v>
          </cell>
        </row>
        <row r="229">
          <cell r="B229">
            <v>200.52500000000001</v>
          </cell>
          <cell r="C229">
            <v>33.87499999999995</v>
          </cell>
        </row>
        <row r="230">
          <cell r="B230">
            <v>200.55</v>
          </cell>
          <cell r="C230">
            <v>34.24999999999995</v>
          </cell>
        </row>
        <row r="231">
          <cell r="B231">
            <v>200.57499999999999</v>
          </cell>
          <cell r="C231">
            <v>34.62499999999995</v>
          </cell>
        </row>
        <row r="232">
          <cell r="B232">
            <v>200.6</v>
          </cell>
          <cell r="C232">
            <v>34.99999999999995</v>
          </cell>
        </row>
        <row r="233">
          <cell r="B233">
            <v>200.625</v>
          </cell>
          <cell r="C233">
            <v>35.37499999999995</v>
          </cell>
        </row>
        <row r="234">
          <cell r="B234">
            <v>200.65</v>
          </cell>
          <cell r="C234">
            <v>35.74999999999995</v>
          </cell>
        </row>
        <row r="235">
          <cell r="B235">
            <v>200.67500000000001</v>
          </cell>
          <cell r="C235">
            <v>36.12499999999995</v>
          </cell>
        </row>
        <row r="236">
          <cell r="B236">
            <v>200.7</v>
          </cell>
          <cell r="C236">
            <v>36.49999999999995</v>
          </cell>
        </row>
        <row r="237">
          <cell r="B237">
            <v>200.72499999999999</v>
          </cell>
          <cell r="C237">
            <v>36.87499999999995</v>
          </cell>
        </row>
        <row r="238">
          <cell r="B238">
            <v>200.75</v>
          </cell>
          <cell r="C238">
            <v>37.24999999999995</v>
          </cell>
        </row>
        <row r="239">
          <cell r="B239">
            <v>200.77500000000001</v>
          </cell>
          <cell r="C239">
            <v>37.62499999999995</v>
          </cell>
        </row>
        <row r="240">
          <cell r="B240">
            <v>200.8</v>
          </cell>
          <cell r="C240">
            <v>37.99999999999995</v>
          </cell>
        </row>
        <row r="241">
          <cell r="B241">
            <v>200.82499999999999</v>
          </cell>
          <cell r="C241">
            <v>38.37499999999995</v>
          </cell>
        </row>
        <row r="242">
          <cell r="B242">
            <v>200.85</v>
          </cell>
          <cell r="C242">
            <v>38.74999999999995</v>
          </cell>
        </row>
        <row r="243">
          <cell r="B243">
            <v>200.875</v>
          </cell>
          <cell r="C243">
            <v>39.12499999999995</v>
          </cell>
        </row>
        <row r="244">
          <cell r="B244">
            <v>200.9</v>
          </cell>
          <cell r="C244">
            <v>39.49999999999995</v>
          </cell>
        </row>
        <row r="245">
          <cell r="B245">
            <v>200.92500000000001</v>
          </cell>
          <cell r="C245">
            <v>39.87499999999995</v>
          </cell>
        </row>
        <row r="246">
          <cell r="B246">
            <v>200.95</v>
          </cell>
          <cell r="C246">
            <v>40.24999999999995</v>
          </cell>
        </row>
        <row r="247">
          <cell r="B247">
            <v>200.97499999999999</v>
          </cell>
          <cell r="C247">
            <v>40.62499999999995</v>
          </cell>
        </row>
        <row r="248">
          <cell r="B248">
            <v>201</v>
          </cell>
          <cell r="C248">
            <v>41</v>
          </cell>
        </row>
        <row r="249">
          <cell r="B249">
            <v>201.02500000000001</v>
          </cell>
          <cell r="C249">
            <v>41.375</v>
          </cell>
        </row>
        <row r="250">
          <cell r="B250">
            <v>201.05</v>
          </cell>
          <cell r="C250">
            <v>41.75</v>
          </cell>
        </row>
        <row r="251">
          <cell r="B251">
            <v>201.07499999999999</v>
          </cell>
          <cell r="C251">
            <v>42.125</v>
          </cell>
        </row>
        <row r="252">
          <cell r="B252">
            <v>201.1</v>
          </cell>
          <cell r="C252">
            <v>42.5</v>
          </cell>
        </row>
        <row r="253">
          <cell r="B253">
            <v>201.125</v>
          </cell>
          <cell r="C253">
            <v>42.875</v>
          </cell>
        </row>
        <row r="254">
          <cell r="B254">
            <v>201.15</v>
          </cell>
          <cell r="C254">
            <v>43.25</v>
          </cell>
        </row>
        <row r="255">
          <cell r="B255">
            <v>201.17500000000001</v>
          </cell>
          <cell r="C255">
            <v>43.625</v>
          </cell>
        </row>
        <row r="256">
          <cell r="B256">
            <v>201.2</v>
          </cell>
          <cell r="C256">
            <v>44</v>
          </cell>
        </row>
        <row r="257">
          <cell r="B257">
            <v>201.22499999999999</v>
          </cell>
          <cell r="C257">
            <v>44.375</v>
          </cell>
        </row>
        <row r="258">
          <cell r="B258">
            <v>201.25</v>
          </cell>
          <cell r="C258">
            <v>44.75</v>
          </cell>
        </row>
        <row r="259">
          <cell r="B259">
            <v>201.27500000000001</v>
          </cell>
          <cell r="C259">
            <v>45.125</v>
          </cell>
        </row>
        <row r="260">
          <cell r="B260">
            <v>201.3</v>
          </cell>
          <cell r="C260">
            <v>45.5</v>
          </cell>
        </row>
        <row r="261">
          <cell r="B261">
            <v>201.32499999999999</v>
          </cell>
          <cell r="C261">
            <v>45.875</v>
          </cell>
        </row>
        <row r="262">
          <cell r="B262">
            <v>201.35</v>
          </cell>
          <cell r="C262">
            <v>46.25</v>
          </cell>
        </row>
        <row r="263">
          <cell r="B263">
            <v>201.375</v>
          </cell>
          <cell r="C263">
            <v>46.625</v>
          </cell>
        </row>
        <row r="264">
          <cell r="B264">
            <v>201.4</v>
          </cell>
          <cell r="C264">
            <v>47</v>
          </cell>
        </row>
        <row r="265">
          <cell r="B265">
            <v>201.42500000000001</v>
          </cell>
          <cell r="C265">
            <v>47.375</v>
          </cell>
        </row>
        <row r="266">
          <cell r="B266">
            <v>201.45</v>
          </cell>
          <cell r="C266">
            <v>47.75</v>
          </cell>
        </row>
        <row r="267">
          <cell r="B267">
            <v>201.47499999999999</v>
          </cell>
          <cell r="C267">
            <v>48.125</v>
          </cell>
        </row>
        <row r="268">
          <cell r="B268">
            <v>201.5</v>
          </cell>
          <cell r="C268">
            <v>48.5</v>
          </cell>
        </row>
        <row r="269">
          <cell r="B269">
            <v>201.52500000000001</v>
          </cell>
          <cell r="C269">
            <v>48.924999999999997</v>
          </cell>
        </row>
        <row r="270">
          <cell r="B270">
            <v>201.55</v>
          </cell>
          <cell r="C270">
            <v>49.35</v>
          </cell>
        </row>
        <row r="271">
          <cell r="B271">
            <v>201.57499999999999</v>
          </cell>
          <cell r="C271">
            <v>49.774999999999999</v>
          </cell>
        </row>
        <row r="272">
          <cell r="B272">
            <v>201.6</v>
          </cell>
          <cell r="C272">
            <v>50.2</v>
          </cell>
        </row>
        <row r="273">
          <cell r="B273">
            <v>201.625</v>
          </cell>
          <cell r="C273">
            <v>50.625</v>
          </cell>
        </row>
        <row r="274">
          <cell r="B274">
            <v>201.65</v>
          </cell>
          <cell r="C274">
            <v>51.05</v>
          </cell>
        </row>
        <row r="275">
          <cell r="B275">
            <v>201.67500000000001</v>
          </cell>
          <cell r="C275">
            <v>51.475000000000001</v>
          </cell>
        </row>
        <row r="276">
          <cell r="B276">
            <v>201.7</v>
          </cell>
          <cell r="C276">
            <v>51.9</v>
          </cell>
        </row>
        <row r="277">
          <cell r="B277">
            <v>201.72499999999999</v>
          </cell>
          <cell r="C277">
            <v>52.325000000000003</v>
          </cell>
        </row>
        <row r="278">
          <cell r="B278">
            <v>201.75</v>
          </cell>
          <cell r="C278">
            <v>52.75</v>
          </cell>
        </row>
        <row r="279">
          <cell r="B279">
            <v>201.77500000000001</v>
          </cell>
          <cell r="C279">
            <v>53.174999999999997</v>
          </cell>
        </row>
        <row r="280">
          <cell r="B280">
            <v>201.8</v>
          </cell>
          <cell r="C280">
            <v>53.6</v>
          </cell>
        </row>
        <row r="281">
          <cell r="B281">
            <v>201.82499999999999</v>
          </cell>
          <cell r="C281">
            <v>54.024999999999999</v>
          </cell>
        </row>
        <row r="282">
          <cell r="B282">
            <v>201.85</v>
          </cell>
          <cell r="C282">
            <v>54.45</v>
          </cell>
        </row>
        <row r="283">
          <cell r="B283">
            <v>201.875</v>
          </cell>
          <cell r="C283">
            <v>54.875</v>
          </cell>
        </row>
        <row r="284">
          <cell r="B284">
            <v>201.9</v>
          </cell>
          <cell r="C284">
            <v>55.3</v>
          </cell>
        </row>
        <row r="285">
          <cell r="B285">
            <v>201.92500000000001</v>
          </cell>
          <cell r="C285">
            <v>55.725000000000001</v>
          </cell>
        </row>
        <row r="286">
          <cell r="B286">
            <v>201.95</v>
          </cell>
          <cell r="C286">
            <v>56.15</v>
          </cell>
        </row>
        <row r="287">
          <cell r="B287">
            <v>201.97499999999999</v>
          </cell>
          <cell r="C287">
            <v>56.575000000000003</v>
          </cell>
        </row>
        <row r="288">
          <cell r="B288">
            <v>202</v>
          </cell>
          <cell r="C288">
            <v>57</v>
          </cell>
        </row>
        <row r="289">
          <cell r="B289">
            <v>202.02500000000001</v>
          </cell>
          <cell r="C289">
            <v>57.475000000000001</v>
          </cell>
        </row>
        <row r="290">
          <cell r="B290">
            <v>202.05</v>
          </cell>
          <cell r="C290">
            <v>57.95</v>
          </cell>
        </row>
        <row r="291">
          <cell r="B291">
            <v>202.07499999999999</v>
          </cell>
          <cell r="C291">
            <v>58.424999999999997</v>
          </cell>
        </row>
        <row r="292">
          <cell r="B292">
            <v>202.1</v>
          </cell>
          <cell r="C292">
            <v>58.9</v>
          </cell>
        </row>
        <row r="293">
          <cell r="B293">
            <v>202.125</v>
          </cell>
          <cell r="C293">
            <v>59.375</v>
          </cell>
        </row>
        <row r="294">
          <cell r="B294">
            <v>202.15</v>
          </cell>
          <cell r="C294">
            <v>59.85</v>
          </cell>
        </row>
        <row r="295">
          <cell r="B295">
            <v>202.17500000000001</v>
          </cell>
          <cell r="C295">
            <v>60.325000000000003</v>
          </cell>
        </row>
        <row r="296">
          <cell r="B296">
            <v>202.2</v>
          </cell>
          <cell r="C296">
            <v>60.8</v>
          </cell>
        </row>
        <row r="297">
          <cell r="B297">
            <v>202.22499999999999</v>
          </cell>
          <cell r="C297">
            <v>61.274999999999999</v>
          </cell>
        </row>
        <row r="298">
          <cell r="B298">
            <v>202.25</v>
          </cell>
          <cell r="C298">
            <v>61.75</v>
          </cell>
        </row>
        <row r="299">
          <cell r="B299">
            <v>202.27500000000001</v>
          </cell>
          <cell r="C299">
            <v>62.225000000000001</v>
          </cell>
        </row>
        <row r="300">
          <cell r="B300">
            <v>202.3</v>
          </cell>
          <cell r="C300">
            <v>62.7</v>
          </cell>
        </row>
        <row r="301">
          <cell r="B301">
            <v>202.32499999999999</v>
          </cell>
          <cell r="C301">
            <v>63.174999999999997</v>
          </cell>
        </row>
        <row r="302">
          <cell r="B302">
            <v>202.35</v>
          </cell>
          <cell r="C302">
            <v>63.65</v>
          </cell>
        </row>
        <row r="303">
          <cell r="B303">
            <v>202.375</v>
          </cell>
          <cell r="C303">
            <v>64.125</v>
          </cell>
        </row>
        <row r="304">
          <cell r="B304">
            <v>202.4</v>
          </cell>
          <cell r="C304">
            <v>64.599999999999994</v>
          </cell>
        </row>
        <row r="305">
          <cell r="B305">
            <v>202.42500000000001</v>
          </cell>
          <cell r="C305">
            <v>65.075000000000003</v>
          </cell>
        </row>
        <row r="306">
          <cell r="B306">
            <v>202.45</v>
          </cell>
          <cell r="C306">
            <v>65.55</v>
          </cell>
        </row>
        <row r="307">
          <cell r="B307">
            <v>202.47499999999999</v>
          </cell>
          <cell r="C307">
            <v>66.025000000000006</v>
          </cell>
        </row>
        <row r="308">
          <cell r="B308">
            <v>202.5</v>
          </cell>
          <cell r="C308">
            <v>66.5</v>
          </cell>
        </row>
        <row r="309">
          <cell r="B309">
            <v>202.52500000000001</v>
          </cell>
          <cell r="C309">
            <v>67.099999999999994</v>
          </cell>
        </row>
        <row r="310">
          <cell r="B310">
            <v>202.55</v>
          </cell>
          <cell r="C310">
            <v>67.7</v>
          </cell>
        </row>
        <row r="311">
          <cell r="B311">
            <v>202.57499999999999</v>
          </cell>
          <cell r="C311">
            <v>68.3</v>
          </cell>
        </row>
        <row r="312">
          <cell r="B312">
            <v>202.6</v>
          </cell>
          <cell r="C312">
            <v>68.900000000000006</v>
          </cell>
        </row>
        <row r="313">
          <cell r="B313">
            <v>202.625</v>
          </cell>
          <cell r="C313">
            <v>69.5</v>
          </cell>
        </row>
        <row r="314">
          <cell r="B314">
            <v>202.65</v>
          </cell>
          <cell r="C314">
            <v>70.099999999999994</v>
          </cell>
        </row>
        <row r="315">
          <cell r="B315">
            <v>202.67500000000001</v>
          </cell>
          <cell r="C315">
            <v>70.7</v>
          </cell>
        </row>
        <row r="316">
          <cell r="B316">
            <v>202.7</v>
          </cell>
          <cell r="C316">
            <v>71.3</v>
          </cell>
        </row>
        <row r="317">
          <cell r="B317">
            <v>202.72499999999999</v>
          </cell>
          <cell r="C317">
            <v>71.900000000000006</v>
          </cell>
        </row>
        <row r="318">
          <cell r="B318">
            <v>202.75</v>
          </cell>
          <cell r="C318">
            <v>72.5</v>
          </cell>
        </row>
        <row r="319">
          <cell r="B319">
            <v>202.77500000000001</v>
          </cell>
          <cell r="C319">
            <v>73.099999999999994</v>
          </cell>
        </row>
        <row r="320">
          <cell r="B320">
            <v>202.8</v>
          </cell>
          <cell r="C320">
            <v>73.7</v>
          </cell>
        </row>
        <row r="321">
          <cell r="B321">
            <v>202.82499999999999</v>
          </cell>
          <cell r="C321">
            <v>74.3</v>
          </cell>
        </row>
        <row r="322">
          <cell r="B322">
            <v>202.85</v>
          </cell>
          <cell r="C322">
            <v>74.900000000000006</v>
          </cell>
        </row>
        <row r="323">
          <cell r="B323">
            <v>202.875</v>
          </cell>
          <cell r="C323">
            <v>75.5</v>
          </cell>
        </row>
        <row r="324">
          <cell r="B324">
            <v>202.9</v>
          </cell>
          <cell r="C324">
            <v>76.099999999999994</v>
          </cell>
        </row>
        <row r="325">
          <cell r="B325">
            <v>202.92500000000001</v>
          </cell>
          <cell r="C325">
            <v>76.7</v>
          </cell>
        </row>
        <row r="326">
          <cell r="B326">
            <v>202.95</v>
          </cell>
          <cell r="C326">
            <v>77.3</v>
          </cell>
        </row>
        <row r="327">
          <cell r="B327">
            <v>202.97499999999999</v>
          </cell>
          <cell r="C327">
            <v>77.900000000000006</v>
          </cell>
        </row>
        <row r="328">
          <cell r="B328">
            <v>203</v>
          </cell>
          <cell r="C328">
            <v>78.5</v>
          </cell>
        </row>
        <row r="329">
          <cell r="B329">
            <v>203.02500000000001</v>
          </cell>
          <cell r="C329">
            <v>79.075000000000003</v>
          </cell>
        </row>
        <row r="330">
          <cell r="B330">
            <v>203.05</v>
          </cell>
          <cell r="C330">
            <v>79.650000000000006</v>
          </cell>
        </row>
        <row r="331">
          <cell r="B331">
            <v>203.07499999999999</v>
          </cell>
          <cell r="C331">
            <v>80.224999999999994</v>
          </cell>
        </row>
        <row r="332">
          <cell r="B332">
            <v>203.1</v>
          </cell>
          <cell r="C332">
            <v>80.8</v>
          </cell>
        </row>
        <row r="333">
          <cell r="B333">
            <v>203.125</v>
          </cell>
          <cell r="C333">
            <v>81.375</v>
          </cell>
        </row>
        <row r="334">
          <cell r="B334">
            <v>203.15</v>
          </cell>
          <cell r="C334">
            <v>81.95</v>
          </cell>
        </row>
        <row r="335">
          <cell r="B335">
            <v>203.17500000000001</v>
          </cell>
          <cell r="C335">
            <v>82.525000000000006</v>
          </cell>
        </row>
        <row r="336">
          <cell r="B336">
            <v>203.2</v>
          </cell>
          <cell r="C336">
            <v>83.1</v>
          </cell>
        </row>
        <row r="337">
          <cell r="B337">
            <v>203.22499999999999</v>
          </cell>
          <cell r="C337">
            <v>83.674999999999997</v>
          </cell>
        </row>
        <row r="338">
          <cell r="B338">
            <v>203.25</v>
          </cell>
          <cell r="C338">
            <v>84.25</v>
          </cell>
        </row>
        <row r="339">
          <cell r="B339">
            <v>203.27500000000001</v>
          </cell>
          <cell r="C339">
            <v>84.825000000000003</v>
          </cell>
        </row>
        <row r="340">
          <cell r="B340">
            <v>203.3</v>
          </cell>
          <cell r="C340">
            <v>85.4</v>
          </cell>
        </row>
        <row r="341">
          <cell r="B341">
            <v>203.32499999999999</v>
          </cell>
          <cell r="C341">
            <v>85.974999999999994</v>
          </cell>
        </row>
        <row r="342">
          <cell r="B342">
            <v>203.35</v>
          </cell>
          <cell r="C342">
            <v>86.55</v>
          </cell>
        </row>
        <row r="343">
          <cell r="B343">
            <v>203.375</v>
          </cell>
          <cell r="C343">
            <v>87.125</v>
          </cell>
        </row>
        <row r="344">
          <cell r="B344">
            <v>203.4</v>
          </cell>
          <cell r="C344">
            <v>87.7</v>
          </cell>
        </row>
        <row r="345">
          <cell r="B345">
            <v>203.42500000000001</v>
          </cell>
          <cell r="C345">
            <v>88.275000000000006</v>
          </cell>
        </row>
        <row r="346">
          <cell r="B346">
            <v>203.45</v>
          </cell>
          <cell r="C346">
            <v>88.85</v>
          </cell>
        </row>
        <row r="347">
          <cell r="B347">
            <v>203.47499999999999</v>
          </cell>
          <cell r="C347">
            <v>89.424999999999997</v>
          </cell>
        </row>
        <row r="348">
          <cell r="B348">
            <v>203.5</v>
          </cell>
          <cell r="C348">
            <v>90</v>
          </cell>
        </row>
        <row r="349">
          <cell r="B349">
            <v>203.52500000000001</v>
          </cell>
          <cell r="C349">
            <v>90.8</v>
          </cell>
        </row>
        <row r="350">
          <cell r="B350">
            <v>203.55</v>
          </cell>
          <cell r="C350">
            <v>91.6</v>
          </cell>
        </row>
        <row r="351">
          <cell r="B351">
            <v>203.57499999999999</v>
          </cell>
          <cell r="C351">
            <v>92.4</v>
          </cell>
        </row>
        <row r="352">
          <cell r="B352">
            <v>203.6</v>
          </cell>
          <cell r="C352">
            <v>93.2</v>
          </cell>
        </row>
        <row r="353">
          <cell r="B353">
            <v>203.625</v>
          </cell>
          <cell r="C353">
            <v>94</v>
          </cell>
        </row>
        <row r="354">
          <cell r="B354">
            <v>203.65</v>
          </cell>
          <cell r="C354">
            <v>94.8</v>
          </cell>
        </row>
        <row r="355">
          <cell r="B355">
            <v>203.67500000000001</v>
          </cell>
          <cell r="C355">
            <v>95.6</v>
          </cell>
        </row>
        <row r="356">
          <cell r="B356">
            <v>203.7</v>
          </cell>
          <cell r="C356">
            <v>96.4</v>
          </cell>
        </row>
        <row r="357">
          <cell r="B357">
            <v>203.72499999999999</v>
          </cell>
          <cell r="C357">
            <v>97.2</v>
          </cell>
        </row>
        <row r="358">
          <cell r="B358">
            <v>203.75</v>
          </cell>
          <cell r="C358">
            <v>98</v>
          </cell>
        </row>
        <row r="359">
          <cell r="B359">
            <v>203.77500000000001</v>
          </cell>
          <cell r="C359">
            <v>98.8</v>
          </cell>
        </row>
        <row r="360">
          <cell r="B360">
            <v>203.8</v>
          </cell>
          <cell r="C360">
            <v>99.6</v>
          </cell>
        </row>
        <row r="361">
          <cell r="B361">
            <v>203.82499999999999</v>
          </cell>
          <cell r="C361">
            <v>100.4</v>
          </cell>
        </row>
        <row r="362">
          <cell r="B362">
            <v>203.85</v>
          </cell>
          <cell r="C362">
            <v>101.2</v>
          </cell>
        </row>
        <row r="363">
          <cell r="B363">
            <v>203.875</v>
          </cell>
          <cell r="C363">
            <v>102</v>
          </cell>
        </row>
        <row r="364">
          <cell r="B364">
            <v>203.9</v>
          </cell>
          <cell r="C364">
            <v>102.8</v>
          </cell>
        </row>
        <row r="365">
          <cell r="B365">
            <v>203.92500000000001</v>
          </cell>
          <cell r="C365">
            <v>103.6</v>
          </cell>
        </row>
        <row r="366">
          <cell r="B366">
            <v>203.95</v>
          </cell>
          <cell r="C366">
            <v>104.4</v>
          </cell>
        </row>
        <row r="367">
          <cell r="B367">
            <v>203.97499999999999</v>
          </cell>
          <cell r="C367">
            <v>105.2</v>
          </cell>
        </row>
        <row r="368">
          <cell r="B368">
            <v>204</v>
          </cell>
          <cell r="C368">
            <v>106</v>
          </cell>
        </row>
        <row r="369">
          <cell r="B369">
            <v>204.02500000000001</v>
          </cell>
          <cell r="C369">
            <v>106.825</v>
          </cell>
        </row>
        <row r="370">
          <cell r="B370">
            <v>204.05</v>
          </cell>
          <cell r="C370">
            <v>107.65</v>
          </cell>
        </row>
        <row r="371">
          <cell r="B371">
            <v>204.07499999999999</v>
          </cell>
          <cell r="C371">
            <v>108.47499999999999</v>
          </cell>
        </row>
        <row r="372">
          <cell r="B372">
            <v>204.1</v>
          </cell>
          <cell r="C372">
            <v>109.3</v>
          </cell>
        </row>
        <row r="373">
          <cell r="B373">
            <v>204.125</v>
          </cell>
          <cell r="C373">
            <v>110.125</v>
          </cell>
        </row>
        <row r="374">
          <cell r="B374">
            <v>204.15</v>
          </cell>
          <cell r="C374">
            <v>110.95</v>
          </cell>
        </row>
        <row r="375">
          <cell r="B375">
            <v>204.17500000000001</v>
          </cell>
          <cell r="C375">
            <v>111.77500000000001</v>
          </cell>
        </row>
        <row r="376">
          <cell r="B376">
            <v>204.2</v>
          </cell>
          <cell r="C376">
            <v>112.6</v>
          </cell>
        </row>
        <row r="377">
          <cell r="B377">
            <v>204.22499999999999</v>
          </cell>
          <cell r="C377">
            <v>113.425</v>
          </cell>
        </row>
        <row r="378">
          <cell r="B378">
            <v>204.25</v>
          </cell>
          <cell r="C378">
            <v>114.25</v>
          </cell>
        </row>
        <row r="379">
          <cell r="B379">
            <v>204.27500000000001</v>
          </cell>
          <cell r="C379">
            <v>115.075</v>
          </cell>
        </row>
        <row r="380">
          <cell r="B380">
            <v>204.3</v>
          </cell>
          <cell r="C380">
            <v>115.9</v>
          </cell>
        </row>
        <row r="381">
          <cell r="B381">
            <v>204.32499999999999</v>
          </cell>
          <cell r="C381">
            <v>116.72499999999999</v>
          </cell>
        </row>
        <row r="382">
          <cell r="B382">
            <v>204.35</v>
          </cell>
          <cell r="C382">
            <v>117.55</v>
          </cell>
        </row>
        <row r="383">
          <cell r="B383">
            <v>204.375</v>
          </cell>
          <cell r="C383">
            <v>118.375</v>
          </cell>
        </row>
        <row r="384">
          <cell r="B384">
            <v>204.4</v>
          </cell>
          <cell r="C384">
            <v>119.2</v>
          </cell>
        </row>
        <row r="385">
          <cell r="B385">
            <v>204.42500000000001</v>
          </cell>
          <cell r="C385">
            <v>120.02500000000001</v>
          </cell>
        </row>
        <row r="386">
          <cell r="B386">
            <v>204.45</v>
          </cell>
          <cell r="C386">
            <v>120.85</v>
          </cell>
        </row>
        <row r="387">
          <cell r="B387">
            <v>204.47499999999999</v>
          </cell>
          <cell r="C387">
            <v>121.675</v>
          </cell>
        </row>
        <row r="388">
          <cell r="B388">
            <v>204.5</v>
          </cell>
          <cell r="C388">
            <v>122.5</v>
          </cell>
        </row>
        <row r="389">
          <cell r="B389">
            <v>204.52500000000001</v>
          </cell>
          <cell r="C389">
            <v>123.375</v>
          </cell>
        </row>
        <row r="390">
          <cell r="B390">
            <v>204.55</v>
          </cell>
          <cell r="C390">
            <v>124.25</v>
          </cell>
        </row>
        <row r="391">
          <cell r="B391">
            <v>204.57499999999999</v>
          </cell>
          <cell r="C391">
            <v>125.125</v>
          </cell>
        </row>
        <row r="392">
          <cell r="B392">
            <v>204.6</v>
          </cell>
          <cell r="C392">
            <v>126</v>
          </cell>
        </row>
        <row r="393">
          <cell r="B393">
            <v>204.625</v>
          </cell>
          <cell r="C393">
            <v>126.875</v>
          </cell>
        </row>
        <row r="394">
          <cell r="B394">
            <v>204.65</v>
          </cell>
          <cell r="C394">
            <v>127.75</v>
          </cell>
        </row>
        <row r="395">
          <cell r="B395">
            <v>204.67500000000001</v>
          </cell>
          <cell r="C395">
            <v>128.625</v>
          </cell>
        </row>
        <row r="396">
          <cell r="B396">
            <v>204.7</v>
          </cell>
          <cell r="C396">
            <v>129.5</v>
          </cell>
        </row>
        <row r="397">
          <cell r="B397">
            <v>204.72499999999999</v>
          </cell>
          <cell r="C397">
            <v>130.375</v>
          </cell>
        </row>
        <row r="398">
          <cell r="B398">
            <v>204.75</v>
          </cell>
          <cell r="C398">
            <v>131.25</v>
          </cell>
        </row>
        <row r="399">
          <cell r="B399">
            <v>204.77500000000001</v>
          </cell>
          <cell r="C399">
            <v>132.125</v>
          </cell>
        </row>
        <row r="400">
          <cell r="B400">
            <v>204.8</v>
          </cell>
          <cell r="C400">
            <v>133</v>
          </cell>
        </row>
        <row r="401">
          <cell r="B401">
            <v>204.82499999999999</v>
          </cell>
          <cell r="C401">
            <v>133.875</v>
          </cell>
        </row>
        <row r="402">
          <cell r="B402">
            <v>204.85</v>
          </cell>
          <cell r="C402">
            <v>134.75</v>
          </cell>
        </row>
        <row r="403">
          <cell r="B403">
            <v>204.875</v>
          </cell>
          <cell r="C403">
            <v>135.625</v>
          </cell>
        </row>
        <row r="404">
          <cell r="B404">
            <v>204.9</v>
          </cell>
          <cell r="C404">
            <v>136.5</v>
          </cell>
        </row>
        <row r="405">
          <cell r="B405">
            <v>204.92500000000001</v>
          </cell>
          <cell r="C405">
            <v>137.375</v>
          </cell>
        </row>
        <row r="406">
          <cell r="B406">
            <v>204.95</v>
          </cell>
          <cell r="C406">
            <v>138.25</v>
          </cell>
        </row>
        <row r="407">
          <cell r="B407">
            <v>204.97499999999999</v>
          </cell>
          <cell r="C407">
            <v>139.125</v>
          </cell>
        </row>
        <row r="408">
          <cell r="B408">
            <v>205</v>
          </cell>
          <cell r="C408">
            <v>140</v>
          </cell>
        </row>
        <row r="409">
          <cell r="B409">
            <v>205.02500000000001</v>
          </cell>
          <cell r="C409">
            <v>141</v>
          </cell>
        </row>
        <row r="410">
          <cell r="B410">
            <v>205.05</v>
          </cell>
          <cell r="C410">
            <v>142</v>
          </cell>
        </row>
        <row r="411">
          <cell r="B411">
            <v>205.07499999999999</v>
          </cell>
          <cell r="C411">
            <v>143</v>
          </cell>
        </row>
        <row r="412">
          <cell r="B412">
            <v>205.1</v>
          </cell>
          <cell r="C412">
            <v>144</v>
          </cell>
        </row>
        <row r="413">
          <cell r="B413">
            <v>205.125</v>
          </cell>
          <cell r="C413">
            <v>145</v>
          </cell>
        </row>
        <row r="414">
          <cell r="B414">
            <v>205.15</v>
          </cell>
          <cell r="C414">
            <v>146</v>
          </cell>
        </row>
        <row r="415">
          <cell r="B415">
            <v>205.17500000000001</v>
          </cell>
          <cell r="C415">
            <v>147</v>
          </cell>
        </row>
        <row r="416">
          <cell r="B416">
            <v>205.2</v>
          </cell>
          <cell r="C416">
            <v>148</v>
          </cell>
        </row>
        <row r="417">
          <cell r="B417">
            <v>205.22499999999999</v>
          </cell>
          <cell r="C417">
            <v>149</v>
          </cell>
        </row>
        <row r="418">
          <cell r="B418">
            <v>205.25</v>
          </cell>
          <cell r="C418">
            <v>150</v>
          </cell>
        </row>
        <row r="419">
          <cell r="B419">
            <v>205.27500000000001</v>
          </cell>
          <cell r="C419">
            <v>151</v>
          </cell>
        </row>
        <row r="420">
          <cell r="B420">
            <v>205.3</v>
          </cell>
          <cell r="C420">
            <v>152</v>
          </cell>
        </row>
        <row r="421">
          <cell r="B421">
            <v>205.32499999999999</v>
          </cell>
          <cell r="C421">
            <v>153</v>
          </cell>
        </row>
        <row r="422">
          <cell r="B422">
            <v>205.35</v>
          </cell>
          <cell r="C422">
            <v>154</v>
          </cell>
        </row>
        <row r="423">
          <cell r="B423">
            <v>205.375</v>
          </cell>
          <cell r="C423">
            <v>155</v>
          </cell>
        </row>
        <row r="424">
          <cell r="B424">
            <v>205.4</v>
          </cell>
          <cell r="C424">
            <v>156</v>
          </cell>
        </row>
        <row r="425">
          <cell r="B425">
            <v>205.42500000000001</v>
          </cell>
          <cell r="C425">
            <v>157</v>
          </cell>
        </row>
        <row r="426">
          <cell r="B426">
            <v>205.45</v>
          </cell>
          <cell r="C426">
            <v>158</v>
          </cell>
        </row>
        <row r="427">
          <cell r="B427">
            <v>205.47499999999999</v>
          </cell>
          <cell r="C427">
            <v>159</v>
          </cell>
        </row>
        <row r="428">
          <cell r="B428">
            <v>205.5</v>
          </cell>
          <cell r="C428">
            <v>160</v>
          </cell>
        </row>
        <row r="429">
          <cell r="B429">
            <v>205.52500000000001</v>
          </cell>
          <cell r="C429">
            <v>161</v>
          </cell>
        </row>
        <row r="430">
          <cell r="B430">
            <v>205.55</v>
          </cell>
          <cell r="C430">
            <v>162</v>
          </cell>
        </row>
        <row r="431">
          <cell r="B431">
            <v>205.57499999999999</v>
          </cell>
          <cell r="C431">
            <v>163</v>
          </cell>
        </row>
        <row r="432">
          <cell r="B432">
            <v>205.6</v>
          </cell>
          <cell r="C432">
            <v>164</v>
          </cell>
        </row>
        <row r="433">
          <cell r="B433">
            <v>205.625</v>
          </cell>
          <cell r="C433">
            <v>165</v>
          </cell>
        </row>
        <row r="434">
          <cell r="B434">
            <v>205.65</v>
          </cell>
          <cell r="C434">
            <v>166</v>
          </cell>
        </row>
        <row r="435">
          <cell r="B435">
            <v>205.67500000000001</v>
          </cell>
          <cell r="C435">
            <v>167</v>
          </cell>
        </row>
        <row r="436">
          <cell r="B436">
            <v>205.7</v>
          </cell>
          <cell r="C436">
            <v>168</v>
          </cell>
        </row>
        <row r="437">
          <cell r="B437">
            <v>205.72499999999999</v>
          </cell>
          <cell r="C437">
            <v>169</v>
          </cell>
        </row>
        <row r="438">
          <cell r="B438">
            <v>205.75</v>
          </cell>
          <cell r="C438">
            <v>170</v>
          </cell>
        </row>
        <row r="439">
          <cell r="B439">
            <v>205.77500000000001</v>
          </cell>
          <cell r="C439">
            <v>171</v>
          </cell>
        </row>
        <row r="440">
          <cell r="B440">
            <v>205.8</v>
          </cell>
          <cell r="C440">
            <v>172</v>
          </cell>
        </row>
        <row r="441">
          <cell r="B441">
            <v>205.82499999999999</v>
          </cell>
          <cell r="C441">
            <v>173</v>
          </cell>
        </row>
        <row r="442">
          <cell r="B442">
            <v>205.85</v>
          </cell>
          <cell r="C442">
            <v>174</v>
          </cell>
        </row>
        <row r="443">
          <cell r="B443">
            <v>205.875</v>
          </cell>
          <cell r="C443">
            <v>175</v>
          </cell>
        </row>
        <row r="444">
          <cell r="B444">
            <v>205.9</v>
          </cell>
          <cell r="C444">
            <v>176</v>
          </cell>
        </row>
        <row r="445">
          <cell r="B445">
            <v>205.92500000000001</v>
          </cell>
          <cell r="C445">
            <v>177</v>
          </cell>
        </row>
        <row r="446">
          <cell r="B446">
            <v>205.95</v>
          </cell>
          <cell r="C446">
            <v>178</v>
          </cell>
        </row>
        <row r="447">
          <cell r="B447">
            <v>205.97499999999999</v>
          </cell>
          <cell r="C447">
            <v>179</v>
          </cell>
        </row>
        <row r="448">
          <cell r="B448">
            <v>206</v>
          </cell>
          <cell r="C448">
            <v>180</v>
          </cell>
        </row>
        <row r="449">
          <cell r="B449">
            <v>206.02500000000001</v>
          </cell>
          <cell r="C449">
            <v>181.15</v>
          </cell>
        </row>
        <row r="450">
          <cell r="B450">
            <v>206.05</v>
          </cell>
          <cell r="C450">
            <v>182.3</v>
          </cell>
        </row>
        <row r="451">
          <cell r="B451">
            <v>206.07499999999999</v>
          </cell>
          <cell r="C451">
            <v>183.45</v>
          </cell>
        </row>
        <row r="452">
          <cell r="B452">
            <v>206.1</v>
          </cell>
          <cell r="C452">
            <v>184.6</v>
          </cell>
        </row>
        <row r="453">
          <cell r="B453">
            <v>206.125</v>
          </cell>
          <cell r="C453">
            <v>185.75</v>
          </cell>
        </row>
        <row r="454">
          <cell r="B454">
            <v>206.15</v>
          </cell>
          <cell r="C454">
            <v>186.9</v>
          </cell>
        </row>
        <row r="455">
          <cell r="B455">
            <v>206.17500000000001</v>
          </cell>
          <cell r="C455">
            <v>188.05</v>
          </cell>
        </row>
        <row r="456">
          <cell r="B456">
            <v>206.2</v>
          </cell>
          <cell r="C456">
            <v>189.2</v>
          </cell>
        </row>
        <row r="457">
          <cell r="B457">
            <v>206.22499999999999</v>
          </cell>
          <cell r="C457">
            <v>190.35</v>
          </cell>
        </row>
        <row r="458">
          <cell r="B458">
            <v>206.25</v>
          </cell>
          <cell r="C458">
            <v>191.5</v>
          </cell>
        </row>
        <row r="459">
          <cell r="B459">
            <v>206.27500000000001</v>
          </cell>
          <cell r="C459">
            <v>192.65</v>
          </cell>
        </row>
        <row r="460">
          <cell r="B460">
            <v>206.3</v>
          </cell>
          <cell r="C460">
            <v>193.8</v>
          </cell>
        </row>
        <row r="461">
          <cell r="B461">
            <v>206.32499999999999</v>
          </cell>
          <cell r="C461">
            <v>194.95</v>
          </cell>
        </row>
        <row r="462">
          <cell r="B462">
            <v>206.35</v>
          </cell>
          <cell r="C462">
            <v>196.1</v>
          </cell>
        </row>
        <row r="463">
          <cell r="B463">
            <v>206.375</v>
          </cell>
          <cell r="C463">
            <v>197.25</v>
          </cell>
        </row>
        <row r="464">
          <cell r="B464">
            <v>206.4</v>
          </cell>
          <cell r="C464">
            <v>198.4</v>
          </cell>
        </row>
        <row r="465">
          <cell r="B465">
            <v>206.42500000000001</v>
          </cell>
          <cell r="C465">
            <v>199.55</v>
          </cell>
        </row>
        <row r="466">
          <cell r="B466">
            <v>206.45</v>
          </cell>
          <cell r="C466">
            <v>200.7</v>
          </cell>
        </row>
        <row r="467">
          <cell r="B467">
            <v>206.47499999999999</v>
          </cell>
          <cell r="C467">
            <v>201.85</v>
          </cell>
        </row>
        <row r="468">
          <cell r="B468">
            <v>206.5</v>
          </cell>
          <cell r="C468">
            <v>203</v>
          </cell>
        </row>
        <row r="469">
          <cell r="B469">
            <v>206.52500000000001</v>
          </cell>
          <cell r="C469">
            <v>204.17500000000001</v>
          </cell>
        </row>
        <row r="470">
          <cell r="B470">
            <v>206.55</v>
          </cell>
          <cell r="C470">
            <v>205.35</v>
          </cell>
        </row>
        <row r="471">
          <cell r="B471">
            <v>206.57499999999999</v>
          </cell>
          <cell r="C471">
            <v>206.52500000000001</v>
          </cell>
        </row>
        <row r="472">
          <cell r="B472">
            <v>206.6</v>
          </cell>
          <cell r="C472">
            <v>207.7</v>
          </cell>
        </row>
        <row r="473">
          <cell r="B473">
            <v>206.625</v>
          </cell>
          <cell r="C473">
            <v>208.875</v>
          </cell>
        </row>
        <row r="474">
          <cell r="B474">
            <v>206.65</v>
          </cell>
          <cell r="C474">
            <v>210.05</v>
          </cell>
        </row>
        <row r="475">
          <cell r="B475">
            <v>206.67500000000001</v>
          </cell>
          <cell r="C475">
            <v>211.22499999999999</v>
          </cell>
        </row>
        <row r="476">
          <cell r="B476">
            <v>206.7</v>
          </cell>
          <cell r="C476">
            <v>212.4</v>
          </cell>
        </row>
        <row r="477">
          <cell r="B477">
            <v>206.72499999999999</v>
          </cell>
          <cell r="C477">
            <v>213.57499999999999</v>
          </cell>
        </row>
        <row r="478">
          <cell r="B478">
            <v>206.75</v>
          </cell>
          <cell r="C478">
            <v>214.75</v>
          </cell>
        </row>
        <row r="479">
          <cell r="B479">
            <v>206.77500000000001</v>
          </cell>
          <cell r="C479">
            <v>215.92500000000001</v>
          </cell>
        </row>
        <row r="480">
          <cell r="B480">
            <v>206.8</v>
          </cell>
          <cell r="C480">
            <v>217.1</v>
          </cell>
        </row>
        <row r="481">
          <cell r="B481">
            <v>206.82499999999999</v>
          </cell>
          <cell r="C481">
            <v>218.27500000000001</v>
          </cell>
        </row>
        <row r="482">
          <cell r="B482">
            <v>206.85</v>
          </cell>
          <cell r="C482">
            <v>219.45</v>
          </cell>
        </row>
        <row r="483">
          <cell r="B483">
            <v>206.875</v>
          </cell>
          <cell r="C483">
            <v>220.625</v>
          </cell>
        </row>
        <row r="484">
          <cell r="B484">
            <v>206.9</v>
          </cell>
          <cell r="C484">
            <v>221.8</v>
          </cell>
        </row>
        <row r="485">
          <cell r="B485">
            <v>206.92500000000001</v>
          </cell>
          <cell r="C485">
            <v>222.97499999999999</v>
          </cell>
        </row>
        <row r="486">
          <cell r="B486">
            <v>206.95</v>
          </cell>
          <cell r="C486">
            <v>224.15</v>
          </cell>
        </row>
        <row r="487">
          <cell r="B487">
            <v>206.97499999999999</v>
          </cell>
          <cell r="C487">
            <v>225.32499999999999</v>
          </cell>
        </row>
        <row r="488">
          <cell r="B488">
            <v>207</v>
          </cell>
          <cell r="C488">
            <v>226.5</v>
          </cell>
        </row>
        <row r="489">
          <cell r="B489">
            <v>207.02500000000001</v>
          </cell>
          <cell r="C489">
            <v>227.8</v>
          </cell>
        </row>
        <row r="490">
          <cell r="B490">
            <v>207.05</v>
          </cell>
          <cell r="C490">
            <v>229.1</v>
          </cell>
        </row>
        <row r="491">
          <cell r="B491">
            <v>207.07499999999999</v>
          </cell>
          <cell r="C491">
            <v>230.4</v>
          </cell>
        </row>
        <row r="492">
          <cell r="B492">
            <v>207.1</v>
          </cell>
          <cell r="C492">
            <v>231.7</v>
          </cell>
        </row>
        <row r="493">
          <cell r="B493">
            <v>207.125</v>
          </cell>
          <cell r="C493">
            <v>233</v>
          </cell>
        </row>
        <row r="494">
          <cell r="B494">
            <v>207.15</v>
          </cell>
          <cell r="C494">
            <v>234.3</v>
          </cell>
        </row>
        <row r="495">
          <cell r="B495">
            <v>207.17500000000001</v>
          </cell>
          <cell r="C495">
            <v>235.6</v>
          </cell>
        </row>
        <row r="496">
          <cell r="B496">
            <v>207.2</v>
          </cell>
          <cell r="C496">
            <v>236.9</v>
          </cell>
        </row>
        <row r="497">
          <cell r="B497">
            <v>207.22499999999999</v>
          </cell>
          <cell r="C497">
            <v>238.2</v>
          </cell>
        </row>
        <row r="498">
          <cell r="B498">
            <v>207.25</v>
          </cell>
          <cell r="C498">
            <v>239.5</v>
          </cell>
        </row>
        <row r="499">
          <cell r="B499">
            <v>207.27500000000001</v>
          </cell>
          <cell r="C499">
            <v>240.8</v>
          </cell>
        </row>
        <row r="500">
          <cell r="B500">
            <v>207.3</v>
          </cell>
          <cell r="C500">
            <v>242.1</v>
          </cell>
        </row>
        <row r="501">
          <cell r="B501">
            <v>207.32499999999999</v>
          </cell>
          <cell r="C501">
            <v>243.4</v>
          </cell>
        </row>
        <row r="502">
          <cell r="B502">
            <v>207.35</v>
          </cell>
          <cell r="C502">
            <v>244.7</v>
          </cell>
        </row>
        <row r="503">
          <cell r="B503">
            <v>207.375</v>
          </cell>
          <cell r="C503">
            <v>246</v>
          </cell>
        </row>
        <row r="504">
          <cell r="B504">
            <v>207.4</v>
          </cell>
          <cell r="C504">
            <v>247.3</v>
          </cell>
        </row>
        <row r="505">
          <cell r="B505">
            <v>207.42500000000001</v>
          </cell>
          <cell r="C505">
            <v>248.6</v>
          </cell>
        </row>
        <row r="506">
          <cell r="B506">
            <v>207.45</v>
          </cell>
          <cell r="C506">
            <v>249.9</v>
          </cell>
        </row>
        <row r="507">
          <cell r="B507">
            <v>207.47499999999999</v>
          </cell>
          <cell r="C507">
            <v>251.2</v>
          </cell>
        </row>
        <row r="508">
          <cell r="B508">
            <v>207.5</v>
          </cell>
          <cell r="C508">
            <v>252.5</v>
          </cell>
        </row>
        <row r="509">
          <cell r="B509">
            <v>207.52500000000001</v>
          </cell>
          <cell r="C509">
            <v>253.92500000000001</v>
          </cell>
        </row>
        <row r="510">
          <cell r="B510">
            <v>207.55</v>
          </cell>
          <cell r="C510">
            <v>255.35</v>
          </cell>
        </row>
        <row r="511">
          <cell r="B511">
            <v>207.57499999999999</v>
          </cell>
          <cell r="C511">
            <v>256.77499999999998</v>
          </cell>
        </row>
        <row r="512">
          <cell r="B512">
            <v>207.6</v>
          </cell>
          <cell r="C512">
            <v>258.2</v>
          </cell>
        </row>
        <row r="513">
          <cell r="B513">
            <v>207.625</v>
          </cell>
          <cell r="C513">
            <v>259.625</v>
          </cell>
        </row>
        <row r="514">
          <cell r="B514">
            <v>207.65</v>
          </cell>
          <cell r="C514">
            <v>261.05</v>
          </cell>
        </row>
        <row r="515">
          <cell r="B515">
            <v>207.67500000000001</v>
          </cell>
          <cell r="C515">
            <v>262.47500000000002</v>
          </cell>
        </row>
        <row r="516">
          <cell r="B516">
            <v>207.7</v>
          </cell>
          <cell r="C516">
            <v>263.89999999999998</v>
          </cell>
        </row>
        <row r="517">
          <cell r="B517">
            <v>207.72499999999999</v>
          </cell>
          <cell r="C517">
            <v>265.32499999999999</v>
          </cell>
        </row>
        <row r="518">
          <cell r="B518">
            <v>207.75</v>
          </cell>
          <cell r="C518">
            <v>266.75</v>
          </cell>
        </row>
        <row r="519">
          <cell r="B519">
            <v>207.77500000000001</v>
          </cell>
          <cell r="C519">
            <v>268.17500000000001</v>
          </cell>
        </row>
        <row r="520">
          <cell r="B520">
            <v>207.8</v>
          </cell>
          <cell r="C520">
            <v>269.60000000000002</v>
          </cell>
        </row>
        <row r="521">
          <cell r="B521">
            <v>207.82499999999999</v>
          </cell>
          <cell r="C521">
            <v>271.02499999999998</v>
          </cell>
        </row>
        <row r="522">
          <cell r="B522">
            <v>207.85</v>
          </cell>
          <cell r="C522">
            <v>272.45</v>
          </cell>
        </row>
        <row r="523">
          <cell r="B523">
            <v>207.875</v>
          </cell>
          <cell r="C523">
            <v>273.875</v>
          </cell>
        </row>
        <row r="524">
          <cell r="B524">
            <v>207.9</v>
          </cell>
          <cell r="C524">
            <v>275.3</v>
          </cell>
        </row>
        <row r="525">
          <cell r="B525">
            <v>207.92500000000001</v>
          </cell>
          <cell r="C525">
            <v>276.72500000000002</v>
          </cell>
        </row>
        <row r="526">
          <cell r="B526">
            <v>207.95</v>
          </cell>
          <cell r="C526">
            <v>278.14999999999998</v>
          </cell>
        </row>
        <row r="527">
          <cell r="B527">
            <v>207.97499999999999</v>
          </cell>
          <cell r="C527">
            <v>279.57499999999999</v>
          </cell>
        </row>
        <row r="528">
          <cell r="B528">
            <v>208</v>
          </cell>
          <cell r="C528">
            <v>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1E2F9-3FC2-4E65-8D5D-43076A8315FD}">
  <dimension ref="A1:AC119"/>
  <sheetViews>
    <sheetView zoomScale="40" zoomScaleNormal="40" workbookViewId="0">
      <selection activeCell="I33" sqref="I33"/>
    </sheetView>
  </sheetViews>
  <sheetFormatPr defaultColWidth="9.140625" defaultRowHeight="15" x14ac:dyDescent="0.25"/>
  <cols>
    <col min="1" max="1" width="7.85546875" customWidth="1"/>
    <col min="2" max="2" width="27.42578125" customWidth="1"/>
    <col min="3" max="3" width="9.7109375" customWidth="1"/>
    <col min="4" max="4" width="49.140625" customWidth="1"/>
    <col min="5" max="5" width="10.7109375" customWidth="1"/>
    <col min="6" max="6" width="8.85546875" customWidth="1"/>
    <col min="7" max="7" width="41.5703125" hidden="1" customWidth="1"/>
    <col min="8" max="8" width="25" hidden="1" customWidth="1"/>
    <col min="9" max="11" width="21.5703125" customWidth="1"/>
    <col min="12" max="12" width="23.140625" customWidth="1"/>
    <col min="13" max="13" width="3.42578125" customWidth="1"/>
    <col min="14" max="15" width="12.28515625" customWidth="1"/>
    <col min="16" max="16" width="17.5703125" customWidth="1"/>
    <col min="17" max="20" width="12.28515625" customWidth="1"/>
    <col min="21" max="21" width="3.140625" customWidth="1"/>
    <col min="22" max="28" width="12.7109375" customWidth="1"/>
    <col min="29" max="29" width="3.28515625" customWidth="1"/>
  </cols>
  <sheetData>
    <row r="1" spans="1:29" ht="34.5" customHeight="1" x14ac:dyDescent="0.25">
      <c r="A1" s="176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8"/>
      <c r="AC1" s="1"/>
    </row>
    <row r="2" spans="1:29" ht="34.5" customHeight="1" x14ac:dyDescent="0.25">
      <c r="A2" s="176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8"/>
      <c r="AC2" s="1"/>
    </row>
    <row r="3" spans="1:29" ht="34.5" customHeight="1" x14ac:dyDescent="0.25">
      <c r="A3" s="176" t="s">
        <v>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8"/>
      <c r="AC3" s="1"/>
    </row>
    <row r="4" spans="1:29" ht="35.25" customHeight="1" x14ac:dyDescent="0.25">
      <c r="A4" s="179" t="s">
        <v>3</v>
      </c>
      <c r="B4" s="180" t="s">
        <v>4</v>
      </c>
      <c r="C4" s="180" t="s">
        <v>5</v>
      </c>
      <c r="D4" s="180" t="s">
        <v>6</v>
      </c>
      <c r="E4" s="181" t="s">
        <v>7</v>
      </c>
      <c r="F4" s="180" t="s">
        <v>8</v>
      </c>
      <c r="G4" s="180" t="s">
        <v>9</v>
      </c>
      <c r="H4" s="172" t="s">
        <v>10</v>
      </c>
      <c r="I4" s="173" t="s">
        <v>11</v>
      </c>
      <c r="J4" s="174"/>
      <c r="K4" s="174"/>
      <c r="L4" s="175"/>
      <c r="M4" s="2"/>
      <c r="N4" s="162" t="s">
        <v>12</v>
      </c>
      <c r="O4" s="163" t="s">
        <v>13</v>
      </c>
      <c r="P4" s="164"/>
      <c r="Q4" s="164"/>
      <c r="R4" s="165"/>
      <c r="S4" s="166" t="s">
        <v>14</v>
      </c>
      <c r="T4" s="167" t="s">
        <v>15</v>
      </c>
      <c r="U4" s="3"/>
      <c r="V4" s="162" t="s">
        <v>12</v>
      </c>
      <c r="W4" s="163" t="s">
        <v>16</v>
      </c>
      <c r="X4" s="164"/>
      <c r="Y4" s="164"/>
      <c r="Z4" s="165"/>
      <c r="AA4" s="166" t="s">
        <v>14</v>
      </c>
      <c r="AB4" s="167" t="s">
        <v>15</v>
      </c>
      <c r="AC4" s="1"/>
    </row>
    <row r="5" spans="1:29" ht="35.25" customHeight="1" x14ac:dyDescent="0.25">
      <c r="A5" s="169"/>
      <c r="B5" s="156"/>
      <c r="C5" s="156"/>
      <c r="D5" s="156"/>
      <c r="E5" s="171"/>
      <c r="F5" s="156"/>
      <c r="G5" s="156"/>
      <c r="H5" s="158"/>
      <c r="I5" s="4" t="s">
        <v>17</v>
      </c>
      <c r="J5" s="5" t="s">
        <v>18</v>
      </c>
      <c r="K5" s="6" t="s">
        <v>19</v>
      </c>
      <c r="L5" s="7" t="s">
        <v>20</v>
      </c>
      <c r="M5" s="8"/>
      <c r="N5" s="149"/>
      <c r="O5" s="9" t="s">
        <v>21</v>
      </c>
      <c r="P5" s="9" t="s">
        <v>22</v>
      </c>
      <c r="Q5" s="10" t="s">
        <v>23</v>
      </c>
      <c r="R5" s="11" t="s">
        <v>24</v>
      </c>
      <c r="S5" s="154"/>
      <c r="T5" s="147"/>
      <c r="U5" s="12"/>
      <c r="V5" s="149"/>
      <c r="W5" s="9" t="s">
        <v>21</v>
      </c>
      <c r="X5" s="9" t="s">
        <v>22</v>
      </c>
      <c r="Y5" s="13" t="s">
        <v>23</v>
      </c>
      <c r="Z5" s="11" t="s">
        <v>24</v>
      </c>
      <c r="AA5" s="154"/>
      <c r="AB5" s="147"/>
      <c r="AC5" s="1"/>
    </row>
    <row r="6" spans="1:29" ht="26.25" customHeight="1" x14ac:dyDescent="0.25">
      <c r="A6" s="14">
        <v>3</v>
      </c>
      <c r="B6" s="15" t="s">
        <v>25</v>
      </c>
      <c r="C6" s="16">
        <v>2</v>
      </c>
      <c r="D6" s="16" t="s">
        <v>26</v>
      </c>
      <c r="E6" s="16" t="s">
        <v>27</v>
      </c>
      <c r="F6" s="17">
        <v>59</v>
      </c>
      <c r="G6" s="18">
        <v>161000033</v>
      </c>
      <c r="H6" s="19" t="s">
        <v>28</v>
      </c>
      <c r="I6" s="20">
        <v>4123.18</v>
      </c>
      <c r="J6" s="21">
        <v>4123.18</v>
      </c>
      <c r="K6" s="22">
        <v>4093</v>
      </c>
      <c r="L6" s="20">
        <v>4093</v>
      </c>
      <c r="M6" s="23"/>
      <c r="N6" s="24"/>
      <c r="O6" s="24"/>
      <c r="P6" s="24"/>
      <c r="Q6" s="25">
        <v>3624.3161149119524</v>
      </c>
      <c r="R6" s="24" t="s">
        <v>29</v>
      </c>
      <c r="S6" s="25">
        <v>3376.4949506599787</v>
      </c>
      <c r="T6" s="24"/>
      <c r="U6" s="26"/>
      <c r="V6" s="24"/>
      <c r="W6" s="24"/>
      <c r="X6" s="24"/>
      <c r="Y6" s="27">
        <v>4150</v>
      </c>
      <c r="Z6" s="27" t="s">
        <v>27</v>
      </c>
      <c r="AA6" s="25">
        <v>3850</v>
      </c>
      <c r="AB6" s="24"/>
      <c r="AC6" s="1"/>
    </row>
    <row r="7" spans="1:29" ht="26.25" customHeight="1" x14ac:dyDescent="0.25">
      <c r="A7" s="14">
        <v>4</v>
      </c>
      <c r="B7" s="15" t="s">
        <v>30</v>
      </c>
      <c r="C7" s="16">
        <v>3</v>
      </c>
      <c r="D7" s="16" t="s">
        <v>26</v>
      </c>
      <c r="E7" s="16" t="s">
        <v>27</v>
      </c>
      <c r="F7" s="17">
        <v>57</v>
      </c>
      <c r="G7" s="18">
        <v>161004983</v>
      </c>
      <c r="H7" s="19" t="s">
        <v>30</v>
      </c>
      <c r="I7" s="20">
        <v>3957.65</v>
      </c>
      <c r="J7" s="21">
        <v>3957.65</v>
      </c>
      <c r="K7" s="22">
        <v>3927.23</v>
      </c>
      <c r="L7" s="20">
        <v>3927.23</v>
      </c>
      <c r="M7" s="23"/>
      <c r="N7" s="24"/>
      <c r="O7" s="24"/>
      <c r="P7" s="24"/>
      <c r="Q7" s="25">
        <v>3624.3161149119524</v>
      </c>
      <c r="R7" s="24" t="s">
        <v>29</v>
      </c>
      <c r="S7" s="25">
        <v>3376.4949506599787</v>
      </c>
      <c r="T7" s="24"/>
      <c r="U7" s="26"/>
      <c r="V7" s="24"/>
      <c r="W7" s="24"/>
      <c r="X7" s="24"/>
      <c r="Y7" s="27">
        <v>4150</v>
      </c>
      <c r="Z7" s="27" t="s">
        <v>27</v>
      </c>
      <c r="AA7" s="25">
        <v>3850</v>
      </c>
      <c r="AB7" s="24"/>
      <c r="AC7" s="1"/>
    </row>
    <row r="8" spans="1:29" ht="26.25" customHeight="1" x14ac:dyDescent="0.25">
      <c r="A8" s="14">
        <v>10</v>
      </c>
      <c r="B8" s="15" t="s">
        <v>31</v>
      </c>
      <c r="C8" s="16">
        <v>7</v>
      </c>
      <c r="D8" s="16" t="s">
        <v>26</v>
      </c>
      <c r="E8" s="16" t="s">
        <v>27</v>
      </c>
      <c r="F8" s="17">
        <v>59</v>
      </c>
      <c r="G8" s="18">
        <v>161004988</v>
      </c>
      <c r="H8" s="28" t="s">
        <v>31</v>
      </c>
      <c r="I8" s="20">
        <v>4018.07</v>
      </c>
      <c r="J8" s="21">
        <v>4018.07</v>
      </c>
      <c r="K8" s="22">
        <v>3986.35</v>
      </c>
      <c r="L8" s="20">
        <v>3986.35</v>
      </c>
      <c r="M8" s="23"/>
      <c r="N8" s="24"/>
      <c r="O8" s="24"/>
      <c r="P8" s="24"/>
      <c r="Q8" s="25">
        <v>3624.3161149119524</v>
      </c>
      <c r="R8" s="24" t="s">
        <v>29</v>
      </c>
      <c r="S8" s="25">
        <v>3376.4949506599787</v>
      </c>
      <c r="T8" s="24"/>
      <c r="U8" s="26"/>
      <c r="V8" s="24"/>
      <c r="W8" s="24"/>
      <c r="X8" s="24"/>
      <c r="Y8" s="27">
        <v>4150</v>
      </c>
      <c r="Z8" s="27" t="s">
        <v>27</v>
      </c>
      <c r="AA8" s="25">
        <v>3850</v>
      </c>
      <c r="AB8" s="24"/>
      <c r="AC8" s="1"/>
    </row>
    <row r="9" spans="1:29" ht="26.25" customHeight="1" x14ac:dyDescent="0.25">
      <c r="A9" s="14">
        <v>11</v>
      </c>
      <c r="B9" s="15" t="s">
        <v>32</v>
      </c>
      <c r="C9" s="16">
        <v>8</v>
      </c>
      <c r="D9" s="16" t="s">
        <v>26</v>
      </c>
      <c r="E9" s="16" t="s">
        <v>27</v>
      </c>
      <c r="F9" s="17">
        <v>59</v>
      </c>
      <c r="G9" s="18">
        <v>161004984</v>
      </c>
      <c r="H9" s="28" t="s">
        <v>30</v>
      </c>
      <c r="I9" s="20">
        <v>4157.75</v>
      </c>
      <c r="J9" s="21">
        <v>4157.75</v>
      </c>
      <c r="K9" s="22">
        <v>4125.79</v>
      </c>
      <c r="L9" s="20">
        <v>4125.79</v>
      </c>
      <c r="M9" s="23"/>
      <c r="N9" s="24"/>
      <c r="O9" s="24"/>
      <c r="P9" s="24"/>
      <c r="Q9" s="25">
        <v>3624.3161149119524</v>
      </c>
      <c r="R9" s="24" t="s">
        <v>29</v>
      </c>
      <c r="S9" s="25">
        <v>3376.4949506599787</v>
      </c>
      <c r="T9" s="24"/>
      <c r="U9" s="26"/>
      <c r="V9" s="24"/>
      <c r="W9" s="24"/>
      <c r="X9" s="24"/>
      <c r="Y9" s="27">
        <v>4150</v>
      </c>
      <c r="Z9" s="27" t="s">
        <v>27</v>
      </c>
      <c r="AA9" s="25">
        <v>3850</v>
      </c>
      <c r="AB9" s="24"/>
      <c r="AC9" s="1"/>
    </row>
    <row r="10" spans="1:29" ht="26.25" customHeight="1" x14ac:dyDescent="0.25">
      <c r="A10" s="14">
        <v>12</v>
      </c>
      <c r="B10" s="15" t="s">
        <v>33</v>
      </c>
      <c r="C10" s="16">
        <v>9</v>
      </c>
      <c r="D10" s="16" t="s">
        <v>26</v>
      </c>
      <c r="E10" s="16" t="s">
        <v>27</v>
      </c>
      <c r="F10" s="17">
        <v>58</v>
      </c>
      <c r="G10" s="18">
        <v>161004990</v>
      </c>
      <c r="H10" s="28" t="s">
        <v>32</v>
      </c>
      <c r="I10" s="20">
        <v>4067.14</v>
      </c>
      <c r="J10" s="21">
        <v>4067.14</v>
      </c>
      <c r="K10" s="22">
        <v>4034.96</v>
      </c>
      <c r="L10" s="20">
        <v>4034.96</v>
      </c>
      <c r="M10" s="23"/>
      <c r="N10" s="24"/>
      <c r="O10" s="24"/>
      <c r="P10" s="24"/>
      <c r="Q10" s="25">
        <v>3624.3161149119524</v>
      </c>
      <c r="R10" s="24" t="s">
        <v>29</v>
      </c>
      <c r="S10" s="25">
        <v>3376.4949506599787</v>
      </c>
      <c r="T10" s="24"/>
      <c r="U10" s="26"/>
      <c r="V10" s="24"/>
      <c r="W10" s="24"/>
      <c r="X10" s="24"/>
      <c r="Y10" s="27">
        <v>4150</v>
      </c>
      <c r="Z10" s="27" t="s">
        <v>27</v>
      </c>
      <c r="AA10" s="25">
        <v>3850</v>
      </c>
      <c r="AB10" s="24"/>
      <c r="AC10" s="1"/>
    </row>
    <row r="11" spans="1:29" ht="26.25" customHeight="1" x14ac:dyDescent="0.25">
      <c r="A11" s="14">
        <v>19</v>
      </c>
      <c r="B11" s="29" t="s">
        <v>34</v>
      </c>
      <c r="C11" s="16">
        <v>13</v>
      </c>
      <c r="D11" s="16" t="s">
        <v>26</v>
      </c>
      <c r="E11" s="16" t="s">
        <v>27</v>
      </c>
      <c r="F11" s="16">
        <v>59</v>
      </c>
      <c r="G11" s="16">
        <v>151000239</v>
      </c>
      <c r="H11" s="30" t="s">
        <v>35</v>
      </c>
      <c r="I11" s="31">
        <v>4085.19</v>
      </c>
      <c r="J11" s="21">
        <v>4085.19</v>
      </c>
      <c r="K11" s="32">
        <v>4053.75</v>
      </c>
      <c r="L11" s="33">
        <v>4053.75</v>
      </c>
      <c r="M11" s="34"/>
      <c r="N11" s="24"/>
      <c r="O11" s="24"/>
      <c r="P11" s="24"/>
      <c r="Q11" s="25">
        <v>3624.3161149119524</v>
      </c>
      <c r="R11" s="24" t="s">
        <v>29</v>
      </c>
      <c r="S11" s="25">
        <v>3376.4949506599787</v>
      </c>
      <c r="T11" s="24"/>
      <c r="U11" s="26"/>
      <c r="V11" s="24"/>
      <c r="W11" s="24"/>
      <c r="X11" s="24"/>
      <c r="Y11" s="27">
        <v>4150</v>
      </c>
      <c r="Z11" s="27" t="s">
        <v>27</v>
      </c>
      <c r="AA11" s="25">
        <v>3850</v>
      </c>
      <c r="AB11" s="24"/>
      <c r="AC11" s="1"/>
    </row>
    <row r="12" spans="1:29" ht="26.25" customHeight="1" x14ac:dyDescent="0.25">
      <c r="A12" s="14">
        <v>21</v>
      </c>
      <c r="B12" s="29" t="s">
        <v>36</v>
      </c>
      <c r="C12" s="16">
        <v>15</v>
      </c>
      <c r="D12" s="16" t="s">
        <v>26</v>
      </c>
      <c r="E12" s="16" t="s">
        <v>27</v>
      </c>
      <c r="F12" s="16">
        <v>59</v>
      </c>
      <c r="G12" s="16">
        <v>161004994</v>
      </c>
      <c r="H12" s="30" t="s">
        <v>37</v>
      </c>
      <c r="I12" s="31">
        <v>4166.26</v>
      </c>
      <c r="J12" s="21">
        <v>4166.26</v>
      </c>
      <c r="K12" s="32">
        <v>4133.3999999999996</v>
      </c>
      <c r="L12" s="33">
        <v>4133.3999999999996</v>
      </c>
      <c r="M12" s="34"/>
      <c r="N12" s="24"/>
      <c r="O12" s="24"/>
      <c r="P12" s="24"/>
      <c r="Q12" s="25">
        <v>3624.3161149119524</v>
      </c>
      <c r="R12" s="24" t="s">
        <v>29</v>
      </c>
      <c r="S12" s="25">
        <v>3376.4949506599787</v>
      </c>
      <c r="T12" s="24"/>
      <c r="U12" s="26"/>
      <c r="V12" s="24"/>
      <c r="W12" s="24"/>
      <c r="X12" s="24"/>
      <c r="Y12" s="27">
        <v>4150</v>
      </c>
      <c r="Z12" s="27" t="s">
        <v>27</v>
      </c>
      <c r="AA12" s="25">
        <v>3850</v>
      </c>
      <c r="AB12" s="24"/>
      <c r="AC12" s="1"/>
    </row>
    <row r="13" spans="1:29" ht="26.25" customHeight="1" x14ac:dyDescent="0.25">
      <c r="A13" s="14">
        <v>22</v>
      </c>
      <c r="B13" s="29" t="s">
        <v>38</v>
      </c>
      <c r="C13" s="16">
        <v>16</v>
      </c>
      <c r="D13" s="16" t="s">
        <v>26</v>
      </c>
      <c r="E13" s="16" t="s">
        <v>27</v>
      </c>
      <c r="F13" s="16">
        <v>58</v>
      </c>
      <c r="G13" s="16">
        <v>161004995</v>
      </c>
      <c r="H13" s="30" t="s">
        <v>36</v>
      </c>
      <c r="I13" s="31">
        <v>4060.2</v>
      </c>
      <c r="J13" s="21">
        <v>4060.2</v>
      </c>
      <c r="K13" s="32">
        <v>4028.54</v>
      </c>
      <c r="L13" s="33">
        <v>4028.54</v>
      </c>
      <c r="M13" s="34"/>
      <c r="N13" s="24"/>
      <c r="O13" s="24"/>
      <c r="P13" s="24"/>
      <c r="Q13" s="25">
        <v>3624.3161149119524</v>
      </c>
      <c r="R13" s="24" t="s">
        <v>29</v>
      </c>
      <c r="S13" s="25">
        <v>3376.4949506599787</v>
      </c>
      <c r="T13" s="24"/>
      <c r="U13" s="26"/>
      <c r="V13" s="24"/>
      <c r="W13" s="24"/>
      <c r="X13" s="24"/>
      <c r="Y13" s="27">
        <v>4150</v>
      </c>
      <c r="Z13" s="27" t="s">
        <v>27</v>
      </c>
      <c r="AA13" s="25">
        <v>3850</v>
      </c>
      <c r="AB13" s="24"/>
      <c r="AC13" s="1"/>
    </row>
    <row r="14" spans="1:29" ht="26.25" customHeight="1" x14ac:dyDescent="0.25">
      <c r="A14" s="14">
        <v>23</v>
      </c>
      <c r="B14" s="29" t="s">
        <v>38</v>
      </c>
      <c r="C14" s="16">
        <v>17</v>
      </c>
      <c r="D14" s="16" t="s">
        <v>26</v>
      </c>
      <c r="E14" s="16" t="s">
        <v>27</v>
      </c>
      <c r="F14" s="16">
        <v>59</v>
      </c>
      <c r="G14" s="16">
        <v>161004996</v>
      </c>
      <c r="H14" s="30" t="s">
        <v>36</v>
      </c>
      <c r="I14" s="31">
        <v>4019.87</v>
      </c>
      <c r="J14" s="21">
        <v>4019.87</v>
      </c>
      <c r="K14" s="32">
        <v>3988.15</v>
      </c>
      <c r="L14" s="33">
        <v>3988.15</v>
      </c>
      <c r="M14" s="34"/>
      <c r="N14" s="24"/>
      <c r="O14" s="24"/>
      <c r="P14" s="24"/>
      <c r="Q14" s="25">
        <v>3624.3161149119524</v>
      </c>
      <c r="R14" s="24" t="s">
        <v>29</v>
      </c>
      <c r="S14" s="25">
        <v>3376.4949506599787</v>
      </c>
      <c r="T14" s="24"/>
      <c r="U14" s="26"/>
      <c r="V14" s="24"/>
      <c r="W14" s="24"/>
      <c r="X14" s="24"/>
      <c r="Y14" s="27">
        <v>4150</v>
      </c>
      <c r="Z14" s="27" t="s">
        <v>27</v>
      </c>
      <c r="AA14" s="25">
        <v>3850</v>
      </c>
      <c r="AB14" s="24"/>
      <c r="AC14" s="1"/>
    </row>
    <row r="15" spans="1:29" ht="26.25" customHeight="1" x14ac:dyDescent="0.25">
      <c r="A15" s="14">
        <v>26</v>
      </c>
      <c r="B15" s="29" t="s">
        <v>39</v>
      </c>
      <c r="C15" s="16">
        <v>19</v>
      </c>
      <c r="D15" s="16" t="s">
        <v>26</v>
      </c>
      <c r="E15" s="16" t="s">
        <v>27</v>
      </c>
      <c r="F15" s="16">
        <v>59</v>
      </c>
      <c r="G15" s="16">
        <v>161004998</v>
      </c>
      <c r="H15" s="30" t="s">
        <v>38</v>
      </c>
      <c r="I15" s="31">
        <v>4052.98</v>
      </c>
      <c r="J15" s="21">
        <v>4052.98</v>
      </c>
      <c r="K15" s="32">
        <v>4021.39</v>
      </c>
      <c r="L15" s="33">
        <v>4021.39</v>
      </c>
      <c r="M15" s="34"/>
      <c r="N15" s="24"/>
      <c r="O15" s="24"/>
      <c r="P15" s="24"/>
      <c r="Q15" s="25">
        <v>3624.3161149119524</v>
      </c>
      <c r="R15" s="24" t="s">
        <v>29</v>
      </c>
      <c r="S15" s="25">
        <v>3376.4949506599787</v>
      </c>
      <c r="T15" s="24"/>
      <c r="U15" s="26"/>
      <c r="V15" s="24"/>
      <c r="W15" s="24"/>
      <c r="X15" s="24"/>
      <c r="Y15" s="27">
        <v>4150</v>
      </c>
      <c r="Z15" s="27" t="s">
        <v>27</v>
      </c>
      <c r="AA15" s="25">
        <v>3850</v>
      </c>
      <c r="AB15" s="24"/>
      <c r="AC15" s="1"/>
    </row>
    <row r="16" spans="1:29" ht="26.25" customHeight="1" x14ac:dyDescent="0.25">
      <c r="A16" s="14">
        <v>28</v>
      </c>
      <c r="B16" s="29" t="s">
        <v>40</v>
      </c>
      <c r="C16" s="16">
        <v>21</v>
      </c>
      <c r="D16" s="16" t="s">
        <v>26</v>
      </c>
      <c r="E16" s="16" t="s">
        <v>27</v>
      </c>
      <c r="F16" s="16">
        <v>57</v>
      </c>
      <c r="G16" s="16">
        <v>161005000</v>
      </c>
      <c r="H16" s="30" t="s">
        <v>39</v>
      </c>
      <c r="I16" s="31">
        <v>3919.55</v>
      </c>
      <c r="J16" s="21">
        <v>3919.55</v>
      </c>
      <c r="K16" s="32">
        <v>3889</v>
      </c>
      <c r="L16" s="33">
        <v>3889</v>
      </c>
      <c r="M16" s="34"/>
      <c r="N16" s="24"/>
      <c r="O16" s="24"/>
      <c r="P16" s="24"/>
      <c r="Q16" s="25">
        <v>3624.3161149119524</v>
      </c>
      <c r="R16" s="24" t="s">
        <v>29</v>
      </c>
      <c r="S16" s="25">
        <v>3376.4949506599787</v>
      </c>
      <c r="T16" s="24"/>
      <c r="U16" s="26"/>
      <c r="V16" s="24"/>
      <c r="W16" s="24"/>
      <c r="X16" s="24"/>
      <c r="Y16" s="27">
        <v>4150</v>
      </c>
      <c r="Z16" s="27" t="s">
        <v>27</v>
      </c>
      <c r="AA16" s="25">
        <v>3850</v>
      </c>
      <c r="AB16" s="24"/>
      <c r="AC16" s="1"/>
    </row>
    <row r="17" spans="1:29" ht="26.25" customHeight="1" x14ac:dyDescent="0.25">
      <c r="A17" s="14">
        <v>34</v>
      </c>
      <c r="B17" s="29" t="s">
        <v>41</v>
      </c>
      <c r="C17" s="16">
        <v>25</v>
      </c>
      <c r="D17" s="16" t="s">
        <v>26</v>
      </c>
      <c r="E17" s="16" t="s">
        <v>27</v>
      </c>
      <c r="F17" s="16">
        <v>59</v>
      </c>
      <c r="G17" s="35">
        <v>161005002</v>
      </c>
      <c r="H17" s="16" t="s">
        <v>40</v>
      </c>
      <c r="I17" s="31">
        <v>4125.08</v>
      </c>
      <c r="J17" s="21">
        <v>4125.08</v>
      </c>
      <c r="K17" s="32">
        <v>4092.93</v>
      </c>
      <c r="L17" s="33">
        <v>4092.93</v>
      </c>
      <c r="M17" s="34"/>
      <c r="N17" s="24"/>
      <c r="O17" s="24"/>
      <c r="P17" s="24"/>
      <c r="Q17" s="25">
        <v>3624.3161149119524</v>
      </c>
      <c r="R17" s="24" t="s">
        <v>29</v>
      </c>
      <c r="S17" s="25">
        <v>3376.4949506599787</v>
      </c>
      <c r="T17" s="24"/>
      <c r="U17" s="26"/>
      <c r="V17" s="24"/>
      <c r="W17" s="24"/>
      <c r="X17" s="24"/>
      <c r="Y17" s="27">
        <v>4150</v>
      </c>
      <c r="Z17" s="27" t="s">
        <v>27</v>
      </c>
      <c r="AA17" s="25">
        <v>3850</v>
      </c>
      <c r="AB17" s="24"/>
      <c r="AC17" s="1"/>
    </row>
    <row r="18" spans="1:29" ht="26.25" customHeight="1" x14ac:dyDescent="0.25">
      <c r="A18" s="14">
        <v>35</v>
      </c>
      <c r="B18" s="29" t="s">
        <v>42</v>
      </c>
      <c r="C18" s="16">
        <v>26</v>
      </c>
      <c r="D18" s="16" t="s">
        <v>26</v>
      </c>
      <c r="E18" s="16" t="s">
        <v>27</v>
      </c>
      <c r="F18" s="16">
        <v>59</v>
      </c>
      <c r="G18" s="35">
        <v>151000245</v>
      </c>
      <c r="H18" s="16" t="s">
        <v>42</v>
      </c>
      <c r="I18" s="31">
        <v>4072.39</v>
      </c>
      <c r="J18" s="21">
        <v>4072.39</v>
      </c>
      <c r="K18" s="32">
        <v>4040.23</v>
      </c>
      <c r="L18" s="33">
        <v>4040.23</v>
      </c>
      <c r="M18" s="34"/>
      <c r="N18" s="24"/>
      <c r="O18" s="24"/>
      <c r="P18" s="24"/>
      <c r="Q18" s="25">
        <v>3624.3161149119524</v>
      </c>
      <c r="R18" s="24" t="s">
        <v>29</v>
      </c>
      <c r="S18" s="25">
        <v>3376.4949506599787</v>
      </c>
      <c r="T18" s="24"/>
      <c r="U18" s="26"/>
      <c r="V18" s="24"/>
      <c r="W18" s="24"/>
      <c r="X18" s="24"/>
      <c r="Y18" s="27">
        <v>4150</v>
      </c>
      <c r="Z18" s="27" t="s">
        <v>27</v>
      </c>
      <c r="AA18" s="25">
        <v>3850</v>
      </c>
      <c r="AB18" s="24"/>
      <c r="AC18" s="1"/>
    </row>
    <row r="19" spans="1:29" ht="26.25" customHeight="1" x14ac:dyDescent="0.25">
      <c r="A19" s="14">
        <v>36</v>
      </c>
      <c r="B19" s="29" t="s">
        <v>43</v>
      </c>
      <c r="C19" s="16">
        <v>27</v>
      </c>
      <c r="D19" s="16" t="s">
        <v>26</v>
      </c>
      <c r="E19" s="16" t="s">
        <v>27</v>
      </c>
      <c r="F19" s="16">
        <v>58</v>
      </c>
      <c r="G19" s="35">
        <v>151000244</v>
      </c>
      <c r="H19" s="16" t="s">
        <v>41</v>
      </c>
      <c r="I19" s="31">
        <v>4117.6000000000004</v>
      </c>
      <c r="J19" s="21">
        <v>4117.6000000000004</v>
      </c>
      <c r="K19" s="32">
        <v>4085.9</v>
      </c>
      <c r="L19" s="33">
        <v>4085.9</v>
      </c>
      <c r="M19" s="34"/>
      <c r="N19" s="24"/>
      <c r="O19" s="24"/>
      <c r="P19" s="24"/>
      <c r="Q19" s="25">
        <v>3624.3161149119524</v>
      </c>
      <c r="R19" s="24" t="s">
        <v>29</v>
      </c>
      <c r="S19" s="25">
        <v>3376.4949506599787</v>
      </c>
      <c r="T19" s="24"/>
      <c r="U19" s="26"/>
      <c r="V19" s="24"/>
      <c r="W19" s="24"/>
      <c r="X19" s="24"/>
      <c r="Y19" s="27">
        <v>4150</v>
      </c>
      <c r="Z19" s="27" t="s">
        <v>27</v>
      </c>
      <c r="AA19" s="25">
        <v>3850</v>
      </c>
      <c r="AB19" s="24"/>
      <c r="AC19" s="1"/>
    </row>
    <row r="20" spans="1:29" ht="26.25" customHeight="1" x14ac:dyDescent="0.25">
      <c r="A20" s="14">
        <v>37</v>
      </c>
      <c r="B20" s="29" t="s">
        <v>43</v>
      </c>
      <c r="C20" s="16">
        <v>28</v>
      </c>
      <c r="D20" s="16" t="s">
        <v>26</v>
      </c>
      <c r="E20" s="16" t="s">
        <v>27</v>
      </c>
      <c r="F20" s="16">
        <v>58</v>
      </c>
      <c r="G20" s="16">
        <v>151000246</v>
      </c>
      <c r="H20" s="30" t="s">
        <v>42</v>
      </c>
      <c r="I20" s="31">
        <v>3972.28</v>
      </c>
      <c r="J20" s="21">
        <v>3972.28</v>
      </c>
      <c r="K20" s="32">
        <v>3941.32</v>
      </c>
      <c r="L20" s="33">
        <v>3941.32</v>
      </c>
      <c r="M20" s="34"/>
      <c r="N20" s="24"/>
      <c r="O20" s="24"/>
      <c r="P20" s="24"/>
      <c r="Q20" s="25">
        <v>3624.3161149119524</v>
      </c>
      <c r="R20" s="24" t="s">
        <v>29</v>
      </c>
      <c r="S20" s="25">
        <v>3376.4949506599787</v>
      </c>
      <c r="T20" s="24"/>
      <c r="U20" s="26"/>
      <c r="V20" s="24"/>
      <c r="W20" s="24"/>
      <c r="X20" s="24"/>
      <c r="Y20" s="27">
        <v>4150</v>
      </c>
      <c r="Z20" s="27" t="s">
        <v>27</v>
      </c>
      <c r="AA20" s="25">
        <v>3850</v>
      </c>
      <c r="AB20" s="24"/>
      <c r="AC20" s="1"/>
    </row>
    <row r="21" spans="1:29" ht="26.25" customHeight="1" x14ac:dyDescent="0.25">
      <c r="A21" s="14">
        <v>38</v>
      </c>
      <c r="B21" s="29" t="s">
        <v>44</v>
      </c>
      <c r="C21" s="16">
        <v>29</v>
      </c>
      <c r="D21" s="16" t="s">
        <v>26</v>
      </c>
      <c r="E21" s="16" t="s">
        <v>27</v>
      </c>
      <c r="F21" s="16">
        <v>58</v>
      </c>
      <c r="G21" s="16">
        <v>161005004</v>
      </c>
      <c r="H21" s="30" t="s">
        <v>43</v>
      </c>
      <c r="I21" s="31">
        <v>4184.3999999999996</v>
      </c>
      <c r="J21" s="21">
        <v>4184.3999999999996</v>
      </c>
      <c r="K21" s="32">
        <v>4152.6000000000004</v>
      </c>
      <c r="L21" s="33">
        <v>4152.6000000000004</v>
      </c>
      <c r="M21" s="34"/>
      <c r="N21" s="24"/>
      <c r="O21" s="24"/>
      <c r="P21" s="24"/>
      <c r="Q21" s="25">
        <v>3624.3161149119524</v>
      </c>
      <c r="R21" s="24" t="s">
        <v>29</v>
      </c>
      <c r="S21" s="25">
        <v>3376.4949506599787</v>
      </c>
      <c r="T21" s="24"/>
      <c r="U21" s="26"/>
      <c r="V21" s="24"/>
      <c r="W21" s="24"/>
      <c r="X21" s="24"/>
      <c r="Y21" s="27">
        <v>4150</v>
      </c>
      <c r="Z21" s="27" t="s">
        <v>27</v>
      </c>
      <c r="AA21" s="25">
        <v>3850</v>
      </c>
      <c r="AB21" s="24"/>
      <c r="AC21" s="1"/>
    </row>
    <row r="22" spans="1:29" ht="26.25" customHeight="1" x14ac:dyDescent="0.25">
      <c r="A22" s="14">
        <v>40</v>
      </c>
      <c r="B22" s="29" t="s">
        <v>45</v>
      </c>
      <c r="C22" s="16">
        <v>31</v>
      </c>
      <c r="D22" s="16" t="s">
        <v>26</v>
      </c>
      <c r="E22" s="16" t="s">
        <v>27</v>
      </c>
      <c r="F22" s="16">
        <v>59</v>
      </c>
      <c r="G22" s="16">
        <v>151000247</v>
      </c>
      <c r="H22" s="30" t="s">
        <v>44</v>
      </c>
      <c r="I22" s="31">
        <v>4114.6099999999997</v>
      </c>
      <c r="J22" s="21">
        <v>4114.6099999999997</v>
      </c>
      <c r="K22" s="32">
        <v>4082.51</v>
      </c>
      <c r="L22" s="33">
        <v>4082.51</v>
      </c>
      <c r="M22" s="34"/>
      <c r="N22" s="24"/>
      <c r="O22" s="24"/>
      <c r="P22" s="24"/>
      <c r="Q22" s="25">
        <v>3624.3161149119524</v>
      </c>
      <c r="R22" s="24" t="s">
        <v>29</v>
      </c>
      <c r="S22" s="25">
        <v>3376.4949506599787</v>
      </c>
      <c r="T22" s="24"/>
      <c r="U22" s="26"/>
      <c r="V22" s="24"/>
      <c r="W22" s="24"/>
      <c r="X22" s="24"/>
      <c r="Y22" s="27">
        <v>4150</v>
      </c>
      <c r="Z22" s="27" t="s">
        <v>27</v>
      </c>
      <c r="AA22" s="25">
        <v>3850</v>
      </c>
      <c r="AB22" s="24"/>
      <c r="AC22" s="1"/>
    </row>
    <row r="23" spans="1:29" ht="26.25" customHeight="1" x14ac:dyDescent="0.25">
      <c r="A23" s="14">
        <v>46</v>
      </c>
      <c r="B23" s="29" t="s">
        <v>46</v>
      </c>
      <c r="C23" s="16">
        <v>36</v>
      </c>
      <c r="D23" s="16" t="s">
        <v>26</v>
      </c>
      <c r="E23" s="16" t="s">
        <v>27</v>
      </c>
      <c r="F23" s="16">
        <v>59</v>
      </c>
      <c r="G23" s="16">
        <v>161005005</v>
      </c>
      <c r="H23" s="30" t="s">
        <v>45</v>
      </c>
      <c r="I23" s="31">
        <v>4038.6</v>
      </c>
      <c r="J23" s="21">
        <v>4038.6</v>
      </c>
      <c r="K23" s="32">
        <v>4007.09</v>
      </c>
      <c r="L23" s="33">
        <v>4007.09</v>
      </c>
      <c r="M23" s="34"/>
      <c r="N23" s="24"/>
      <c r="O23" s="24"/>
      <c r="P23" s="24"/>
      <c r="Q23" s="25">
        <v>3624.3161149119524</v>
      </c>
      <c r="R23" s="24" t="s">
        <v>29</v>
      </c>
      <c r="S23" s="25">
        <v>3376.4949506599787</v>
      </c>
      <c r="T23" s="24"/>
      <c r="U23" s="26"/>
      <c r="V23" s="24"/>
      <c r="W23" s="24"/>
      <c r="X23" s="24"/>
      <c r="Y23" s="27">
        <v>4150</v>
      </c>
      <c r="Z23" s="27" t="s">
        <v>27</v>
      </c>
      <c r="AA23" s="25">
        <v>3850</v>
      </c>
      <c r="AB23" s="24"/>
      <c r="AC23" s="1"/>
    </row>
    <row r="24" spans="1:29" ht="26.25" customHeight="1" x14ac:dyDescent="0.25">
      <c r="A24" s="14">
        <v>48</v>
      </c>
      <c r="B24" s="29" t="s">
        <v>46</v>
      </c>
      <c r="C24" s="16">
        <v>38</v>
      </c>
      <c r="D24" s="16" t="s">
        <v>26</v>
      </c>
      <c r="E24" s="16" t="s">
        <v>27</v>
      </c>
      <c r="F24" s="16">
        <v>59</v>
      </c>
      <c r="G24" s="16">
        <v>151000249</v>
      </c>
      <c r="H24" s="30" t="s">
        <v>47</v>
      </c>
      <c r="I24" s="31">
        <v>4072.22</v>
      </c>
      <c r="J24" s="21">
        <v>4072.22</v>
      </c>
      <c r="K24" s="32">
        <v>4040.43</v>
      </c>
      <c r="L24" s="33">
        <v>4040.43</v>
      </c>
      <c r="M24" s="34"/>
      <c r="N24" s="24"/>
      <c r="O24" s="24"/>
      <c r="P24" s="24"/>
      <c r="Q24" s="25">
        <v>3624.3161149119524</v>
      </c>
      <c r="R24" s="24" t="s">
        <v>29</v>
      </c>
      <c r="S24" s="25">
        <v>3376.4949506599787</v>
      </c>
      <c r="T24" s="24"/>
      <c r="U24" s="26"/>
      <c r="V24" s="24"/>
      <c r="W24" s="24"/>
      <c r="X24" s="24"/>
      <c r="Y24" s="27">
        <v>4150</v>
      </c>
      <c r="Z24" s="27" t="s">
        <v>27</v>
      </c>
      <c r="AA24" s="25">
        <v>3850</v>
      </c>
      <c r="AB24" s="24"/>
      <c r="AC24" s="1"/>
    </row>
    <row r="25" spans="1:29" ht="26.25" customHeight="1" x14ac:dyDescent="0.25">
      <c r="A25" s="14">
        <v>55</v>
      </c>
      <c r="B25" s="29" t="s">
        <v>48</v>
      </c>
      <c r="C25" s="16">
        <v>43</v>
      </c>
      <c r="D25" s="16" t="s">
        <v>26</v>
      </c>
      <c r="E25" s="16" t="s">
        <v>27</v>
      </c>
      <c r="F25" s="16">
        <v>56</v>
      </c>
      <c r="G25" s="16">
        <v>151000250</v>
      </c>
      <c r="H25" s="30" t="s">
        <v>46</v>
      </c>
      <c r="I25" s="31">
        <v>3940.44</v>
      </c>
      <c r="J25" s="21">
        <v>3940.44</v>
      </c>
      <c r="K25" s="32">
        <v>3910.06</v>
      </c>
      <c r="L25" s="33">
        <v>3910.06</v>
      </c>
      <c r="M25" s="34"/>
      <c r="N25" s="24"/>
      <c r="O25" s="24"/>
      <c r="P25" s="24"/>
      <c r="Q25" s="25">
        <v>3624.3161149119524</v>
      </c>
      <c r="R25" s="24" t="s">
        <v>29</v>
      </c>
      <c r="S25" s="25">
        <v>3376.4949506599787</v>
      </c>
      <c r="T25" s="24"/>
      <c r="U25" s="26"/>
      <c r="V25" s="24"/>
      <c r="W25" s="24"/>
      <c r="X25" s="24"/>
      <c r="Y25" s="27">
        <v>4150</v>
      </c>
      <c r="Z25" s="27" t="s">
        <v>27</v>
      </c>
      <c r="AA25" s="25">
        <v>3850</v>
      </c>
      <c r="AB25" s="24"/>
      <c r="AC25" s="1"/>
    </row>
    <row r="26" spans="1:29" ht="26.25" customHeight="1" x14ac:dyDescent="0.25">
      <c r="A26" s="14">
        <v>59</v>
      </c>
      <c r="B26" s="29" t="s">
        <v>48</v>
      </c>
      <c r="C26" s="16">
        <v>46</v>
      </c>
      <c r="D26" s="16" t="s">
        <v>26</v>
      </c>
      <c r="E26" s="16" t="s">
        <v>27</v>
      </c>
      <c r="F26" s="16">
        <v>59</v>
      </c>
      <c r="G26" s="16">
        <v>161005008</v>
      </c>
      <c r="H26" s="30" t="s">
        <v>48</v>
      </c>
      <c r="I26" s="31">
        <v>4187.74</v>
      </c>
      <c r="J26" s="21">
        <v>4187.74</v>
      </c>
      <c r="K26" s="32">
        <v>4155</v>
      </c>
      <c r="L26" s="33">
        <v>4155</v>
      </c>
      <c r="M26" s="34"/>
      <c r="N26" s="24"/>
      <c r="O26" s="24"/>
      <c r="P26" s="24"/>
      <c r="Q26" s="25">
        <v>3624.3161149119524</v>
      </c>
      <c r="R26" s="24" t="s">
        <v>29</v>
      </c>
      <c r="S26" s="25">
        <v>3376.4949506599787</v>
      </c>
      <c r="T26" s="24"/>
      <c r="U26" s="26"/>
      <c r="V26" s="24"/>
      <c r="W26" s="24"/>
      <c r="X26" s="24"/>
      <c r="Y26" s="27">
        <v>4150</v>
      </c>
      <c r="Z26" s="27" t="s">
        <v>27</v>
      </c>
      <c r="AA26" s="25">
        <v>3850</v>
      </c>
      <c r="AB26" s="24"/>
      <c r="AC26" s="1"/>
    </row>
    <row r="27" spans="1:29" ht="26.25" customHeight="1" x14ac:dyDescent="0.25">
      <c r="A27" s="14">
        <v>61</v>
      </c>
      <c r="B27" s="29" t="s">
        <v>49</v>
      </c>
      <c r="C27" s="16">
        <v>48</v>
      </c>
      <c r="D27" s="16" t="s">
        <v>26</v>
      </c>
      <c r="E27" s="16" t="s">
        <v>27</v>
      </c>
      <c r="F27" s="16">
        <v>58</v>
      </c>
      <c r="G27" s="16">
        <v>161005010</v>
      </c>
      <c r="H27" s="30" t="s">
        <v>48</v>
      </c>
      <c r="I27" s="31">
        <v>4189.2</v>
      </c>
      <c r="J27" s="21">
        <v>4189.2</v>
      </c>
      <c r="K27" s="32">
        <v>4156.1099999999997</v>
      </c>
      <c r="L27" s="33">
        <v>4156.1099999999997</v>
      </c>
      <c r="M27" s="34"/>
      <c r="N27" s="24"/>
      <c r="O27" s="24"/>
      <c r="P27" s="24"/>
      <c r="Q27" s="25">
        <v>3624.3161149119524</v>
      </c>
      <c r="R27" s="24" t="s">
        <v>29</v>
      </c>
      <c r="S27" s="25">
        <v>3376.4949506599787</v>
      </c>
      <c r="T27" s="24"/>
      <c r="U27" s="26"/>
      <c r="V27" s="24"/>
      <c r="W27" s="24"/>
      <c r="X27" s="24"/>
      <c r="Y27" s="27">
        <v>4150</v>
      </c>
      <c r="Z27" s="27" t="s">
        <v>27</v>
      </c>
      <c r="AA27" s="25">
        <v>3850</v>
      </c>
      <c r="AB27" s="24"/>
      <c r="AC27" s="1"/>
    </row>
    <row r="28" spans="1:29" ht="26.25" customHeight="1" x14ac:dyDescent="0.25">
      <c r="A28" s="14">
        <v>66</v>
      </c>
      <c r="B28" s="29" t="s">
        <v>50</v>
      </c>
      <c r="C28" s="16">
        <v>52</v>
      </c>
      <c r="D28" s="16" t="s">
        <v>26</v>
      </c>
      <c r="E28" s="16" t="s">
        <v>27</v>
      </c>
      <c r="F28" s="16">
        <v>58</v>
      </c>
      <c r="G28" s="16">
        <v>151000252</v>
      </c>
      <c r="H28" s="30" t="s">
        <v>49</v>
      </c>
      <c r="I28" s="31">
        <v>4152.87</v>
      </c>
      <c r="J28" s="21">
        <v>4152.87</v>
      </c>
      <c r="K28" s="32">
        <v>4120.51</v>
      </c>
      <c r="L28" s="33">
        <v>4120.51</v>
      </c>
      <c r="M28" s="34"/>
      <c r="N28" s="24"/>
      <c r="O28" s="24"/>
      <c r="P28" s="24"/>
      <c r="Q28" s="25">
        <v>3624.3161149119524</v>
      </c>
      <c r="R28" s="24" t="s">
        <v>29</v>
      </c>
      <c r="S28" s="25">
        <v>3376.4949506599787</v>
      </c>
      <c r="T28" s="24"/>
      <c r="U28" s="26"/>
      <c r="V28" s="24"/>
      <c r="W28" s="24"/>
      <c r="X28" s="24"/>
      <c r="Y28" s="27">
        <v>4150</v>
      </c>
      <c r="Z28" s="27" t="s">
        <v>27</v>
      </c>
      <c r="AA28" s="25">
        <v>3850</v>
      </c>
      <c r="AB28" s="24"/>
      <c r="AC28" s="1"/>
    </row>
    <row r="29" spans="1:29" ht="26.25" customHeight="1" x14ac:dyDescent="0.25">
      <c r="A29" s="14">
        <v>67</v>
      </c>
      <c r="B29" s="29" t="s">
        <v>51</v>
      </c>
      <c r="C29" s="16">
        <v>53</v>
      </c>
      <c r="D29" s="16" t="s">
        <v>26</v>
      </c>
      <c r="E29" s="16" t="s">
        <v>27</v>
      </c>
      <c r="F29" s="16">
        <v>57</v>
      </c>
      <c r="G29" s="16">
        <v>161005012</v>
      </c>
      <c r="H29" s="30" t="s">
        <v>50</v>
      </c>
      <c r="I29" s="31">
        <v>4080.2</v>
      </c>
      <c r="J29" s="21">
        <v>4080.2</v>
      </c>
      <c r="K29" s="32">
        <v>4047.95</v>
      </c>
      <c r="L29" s="33">
        <v>4047.95</v>
      </c>
      <c r="M29" s="34"/>
      <c r="N29" s="24"/>
      <c r="O29" s="24"/>
      <c r="P29" s="24"/>
      <c r="Q29" s="25">
        <v>3624.3161149119524</v>
      </c>
      <c r="R29" s="24" t="s">
        <v>29</v>
      </c>
      <c r="S29" s="25">
        <v>3376.4949506599787</v>
      </c>
      <c r="T29" s="24"/>
      <c r="U29" s="26"/>
      <c r="V29" s="24"/>
      <c r="W29" s="24"/>
      <c r="X29" s="24"/>
      <c r="Y29" s="27">
        <v>4150</v>
      </c>
      <c r="Z29" s="27" t="s">
        <v>27</v>
      </c>
      <c r="AA29" s="25">
        <v>3850</v>
      </c>
      <c r="AB29" s="24"/>
      <c r="AC29" s="1"/>
    </row>
    <row r="30" spans="1:29" ht="26.25" customHeight="1" x14ac:dyDescent="0.25">
      <c r="A30" s="14"/>
      <c r="B30" s="29"/>
      <c r="C30" s="16"/>
      <c r="D30" s="16"/>
      <c r="E30" s="16"/>
      <c r="F30" s="16"/>
      <c r="G30" s="16"/>
      <c r="H30" s="30"/>
      <c r="I30" s="36">
        <f>SUM(I6:I29)</f>
        <v>97875.47</v>
      </c>
      <c r="J30" s="37">
        <f>SUM(J6:J29)</f>
        <v>97875.47</v>
      </c>
      <c r="K30" s="38">
        <f>SUM(K6:K29)</f>
        <v>97114.199999999983</v>
      </c>
      <c r="L30" s="39">
        <f>SUM(L6:L29)</f>
        <v>97114.199999999983</v>
      </c>
      <c r="M30" s="40"/>
      <c r="N30" s="24"/>
      <c r="O30" s="24"/>
      <c r="P30" s="24"/>
      <c r="Q30" s="41">
        <v>3624.3161149119524</v>
      </c>
      <c r="R30" s="42" t="s">
        <v>29</v>
      </c>
      <c r="S30" s="41">
        <v>3376.4949506599787</v>
      </c>
      <c r="T30" s="24"/>
      <c r="U30" s="26"/>
      <c r="V30" s="24"/>
      <c r="W30" s="24"/>
      <c r="X30" s="24"/>
      <c r="Y30" s="43">
        <v>4150</v>
      </c>
      <c r="Z30" s="43" t="s">
        <v>27</v>
      </c>
      <c r="AA30" s="41">
        <v>3850</v>
      </c>
      <c r="AB30" s="24"/>
      <c r="AC30" s="1"/>
    </row>
    <row r="31" spans="1:29" ht="26.25" customHeight="1" x14ac:dyDescent="0.25">
      <c r="A31" s="14"/>
      <c r="B31" s="29"/>
      <c r="C31" s="16"/>
      <c r="D31" s="16"/>
      <c r="E31" s="16"/>
      <c r="F31" s="16"/>
      <c r="G31" s="16"/>
      <c r="H31" s="30"/>
      <c r="I31" s="31"/>
      <c r="J31" s="21"/>
      <c r="K31" s="32"/>
      <c r="L31" s="33"/>
      <c r="M31" s="34"/>
      <c r="N31" s="24"/>
      <c r="O31" s="24"/>
      <c r="P31" s="24"/>
      <c r="Q31" s="25"/>
      <c r="R31" s="24"/>
      <c r="S31" s="25"/>
      <c r="T31" s="24"/>
      <c r="U31" s="26"/>
      <c r="V31" s="24"/>
      <c r="W31" s="24"/>
      <c r="X31" s="24"/>
      <c r="Y31" s="27"/>
      <c r="Z31" s="27"/>
      <c r="AA31" s="25"/>
      <c r="AB31" s="24"/>
      <c r="AC31" s="1"/>
    </row>
    <row r="32" spans="1:29" ht="26.25" customHeight="1" x14ac:dyDescent="0.25">
      <c r="A32" s="14"/>
      <c r="B32" s="29"/>
      <c r="C32" s="16"/>
      <c r="D32" s="16"/>
      <c r="E32" s="16"/>
      <c r="F32" s="16"/>
      <c r="G32" s="16"/>
      <c r="H32" s="30"/>
      <c r="I32" s="31"/>
      <c r="J32" s="21"/>
      <c r="K32" s="32"/>
      <c r="L32" s="33"/>
      <c r="M32" s="34"/>
      <c r="N32" s="24"/>
      <c r="O32" s="24"/>
      <c r="P32" s="24"/>
      <c r="Q32" s="25"/>
      <c r="R32" s="24"/>
      <c r="S32" s="25"/>
      <c r="T32" s="24"/>
      <c r="U32" s="26"/>
      <c r="V32" s="24"/>
      <c r="W32" s="24"/>
      <c r="X32" s="24"/>
      <c r="Y32" s="27"/>
      <c r="Z32" s="27"/>
      <c r="AA32" s="25"/>
      <c r="AB32" s="24"/>
      <c r="AC32" s="1"/>
    </row>
    <row r="33" spans="1:29" ht="26.25" customHeight="1" x14ac:dyDescent="0.25">
      <c r="A33" s="14">
        <v>41</v>
      </c>
      <c r="B33" s="29" t="s">
        <v>45</v>
      </c>
      <c r="C33" s="16">
        <v>32</v>
      </c>
      <c r="D33" s="16" t="s">
        <v>52</v>
      </c>
      <c r="E33" s="16" t="s">
        <v>53</v>
      </c>
      <c r="F33" s="16">
        <v>59</v>
      </c>
      <c r="G33" s="16">
        <v>162002040</v>
      </c>
      <c r="H33" s="30" t="s">
        <v>44</v>
      </c>
      <c r="I33" s="31">
        <v>3865.04</v>
      </c>
      <c r="J33" s="21">
        <v>3865.04</v>
      </c>
      <c r="K33" s="32">
        <v>3834.47</v>
      </c>
      <c r="L33" s="33">
        <v>3834.47</v>
      </c>
      <c r="M33" s="34"/>
      <c r="N33" s="24"/>
      <c r="O33" s="24"/>
      <c r="P33" s="24"/>
      <c r="Q33" s="25">
        <v>2688.5208748245232</v>
      </c>
      <c r="R33" s="24" t="s">
        <v>54</v>
      </c>
      <c r="S33" s="25">
        <v>2457.4912290272355</v>
      </c>
      <c r="T33" s="24"/>
      <c r="U33" s="26"/>
      <c r="V33" s="24"/>
      <c r="W33" s="24"/>
      <c r="X33" s="24"/>
      <c r="Y33" s="27">
        <v>3850</v>
      </c>
      <c r="Z33" s="27" t="s">
        <v>53</v>
      </c>
      <c r="AA33" s="25">
        <v>3550</v>
      </c>
      <c r="AB33" s="24"/>
      <c r="AC33" s="1"/>
    </row>
    <row r="34" spans="1:29" ht="26.25" customHeight="1" x14ac:dyDescent="0.25">
      <c r="A34" s="14">
        <v>45</v>
      </c>
      <c r="B34" s="29" t="s">
        <v>47</v>
      </c>
      <c r="C34" s="16">
        <v>35</v>
      </c>
      <c r="D34" s="16" t="s">
        <v>52</v>
      </c>
      <c r="E34" s="16" t="s">
        <v>53</v>
      </c>
      <c r="F34" s="16">
        <v>58</v>
      </c>
      <c r="G34" s="16">
        <v>161004044</v>
      </c>
      <c r="H34" s="30" t="s">
        <v>45</v>
      </c>
      <c r="I34" s="31">
        <v>3964</v>
      </c>
      <c r="J34" s="21">
        <v>3964</v>
      </c>
      <c r="K34" s="32">
        <v>3932.69</v>
      </c>
      <c r="L34" s="33">
        <v>3932.69</v>
      </c>
      <c r="M34" s="34"/>
      <c r="N34" s="24"/>
      <c r="O34" s="24"/>
      <c r="P34" s="24"/>
      <c r="Q34" s="25">
        <v>2688.5208748245232</v>
      </c>
      <c r="R34" s="24" t="s">
        <v>54</v>
      </c>
      <c r="S34" s="25">
        <v>2457.4912290272355</v>
      </c>
      <c r="T34" s="24"/>
      <c r="U34" s="26"/>
      <c r="V34" s="24"/>
      <c r="W34" s="24"/>
      <c r="X34" s="24"/>
      <c r="Y34" s="27">
        <v>3850</v>
      </c>
      <c r="Z34" s="27" t="s">
        <v>53</v>
      </c>
      <c r="AA34" s="25">
        <v>3550</v>
      </c>
      <c r="AB34" s="24"/>
      <c r="AC34" s="1"/>
    </row>
    <row r="35" spans="1:29" ht="26.25" customHeight="1" x14ac:dyDescent="0.25">
      <c r="A35" s="14">
        <v>54</v>
      </c>
      <c r="B35" s="29" t="s">
        <v>55</v>
      </c>
      <c r="C35" s="16">
        <v>42</v>
      </c>
      <c r="D35" s="16" t="s">
        <v>52</v>
      </c>
      <c r="E35" s="16" t="s">
        <v>53</v>
      </c>
      <c r="F35" s="16">
        <v>59</v>
      </c>
      <c r="G35" s="16">
        <v>162002047</v>
      </c>
      <c r="H35" s="30" t="s">
        <v>47</v>
      </c>
      <c r="I35" s="31">
        <v>3815.73</v>
      </c>
      <c r="J35" s="21">
        <v>3815.73</v>
      </c>
      <c r="K35" s="32">
        <v>3785.55</v>
      </c>
      <c r="L35" s="33">
        <v>3785.55</v>
      </c>
      <c r="M35" s="34"/>
      <c r="N35" s="24"/>
      <c r="O35" s="24"/>
      <c r="P35" s="24"/>
      <c r="Q35" s="25">
        <v>2688.5208748245232</v>
      </c>
      <c r="R35" s="24" t="s">
        <v>54</v>
      </c>
      <c r="S35" s="25">
        <v>2457.4912290272355</v>
      </c>
      <c r="T35" s="24"/>
      <c r="U35" s="26"/>
      <c r="V35" s="24"/>
      <c r="W35" s="24"/>
      <c r="X35" s="24"/>
      <c r="Y35" s="27">
        <v>3850</v>
      </c>
      <c r="Z35" s="27" t="s">
        <v>53</v>
      </c>
      <c r="AA35" s="25">
        <v>3550</v>
      </c>
      <c r="AB35" s="24"/>
      <c r="AC35" s="1"/>
    </row>
    <row r="36" spans="1:29" ht="26.25" customHeight="1" x14ac:dyDescent="0.25">
      <c r="A36" s="14">
        <v>56</v>
      </c>
      <c r="B36" s="29" t="s">
        <v>48</v>
      </c>
      <c r="C36" s="16">
        <v>44</v>
      </c>
      <c r="D36" s="16" t="s">
        <v>52</v>
      </c>
      <c r="E36" s="16" t="s">
        <v>53</v>
      </c>
      <c r="F36" s="16">
        <v>59</v>
      </c>
      <c r="G36" s="16">
        <v>162002047</v>
      </c>
      <c r="H36" s="30" t="s">
        <v>47</v>
      </c>
      <c r="I36" s="31">
        <v>3807.66</v>
      </c>
      <c r="J36" s="21">
        <v>3807.66</v>
      </c>
      <c r="K36" s="32">
        <v>3778</v>
      </c>
      <c r="L36" s="33">
        <v>3778</v>
      </c>
      <c r="M36" s="34"/>
      <c r="N36" s="24"/>
      <c r="O36" s="24"/>
      <c r="P36" s="24"/>
      <c r="Q36" s="25">
        <v>2688.5208748245232</v>
      </c>
      <c r="R36" s="24" t="s">
        <v>54</v>
      </c>
      <c r="S36" s="25">
        <v>2457.4912290272355</v>
      </c>
      <c r="T36" s="24"/>
      <c r="U36" s="26"/>
      <c r="V36" s="24"/>
      <c r="W36" s="24"/>
      <c r="X36" s="24"/>
      <c r="Y36" s="27">
        <v>3850</v>
      </c>
      <c r="Z36" s="27" t="s">
        <v>53</v>
      </c>
      <c r="AA36" s="25">
        <v>3550</v>
      </c>
      <c r="AB36" s="24"/>
      <c r="AC36" s="1"/>
    </row>
    <row r="37" spans="1:29" ht="26.25" customHeight="1" x14ac:dyDescent="0.25">
      <c r="A37" s="14">
        <v>60</v>
      </c>
      <c r="B37" s="29" t="s">
        <v>56</v>
      </c>
      <c r="C37" s="16">
        <v>47</v>
      </c>
      <c r="D37" s="16" t="s">
        <v>52</v>
      </c>
      <c r="E37" s="16" t="s">
        <v>53</v>
      </c>
      <c r="F37" s="16">
        <v>57</v>
      </c>
      <c r="G37" s="16">
        <v>162002055</v>
      </c>
      <c r="H37" s="30" t="s">
        <v>48</v>
      </c>
      <c r="I37" s="31">
        <v>3839.82</v>
      </c>
      <c r="J37" s="21">
        <v>3839.82</v>
      </c>
      <c r="K37" s="32">
        <v>3809.85</v>
      </c>
      <c r="L37" s="33">
        <v>3809.85</v>
      </c>
      <c r="M37" s="34"/>
      <c r="N37" s="24"/>
      <c r="O37" s="24"/>
      <c r="P37" s="24"/>
      <c r="Q37" s="25">
        <v>2688.5208748245232</v>
      </c>
      <c r="R37" s="24" t="s">
        <v>54</v>
      </c>
      <c r="S37" s="25">
        <v>2457.4912290272355</v>
      </c>
      <c r="T37" s="24"/>
      <c r="U37" s="26"/>
      <c r="V37" s="24"/>
      <c r="W37" s="24"/>
      <c r="X37" s="24"/>
      <c r="Y37" s="27">
        <v>3850</v>
      </c>
      <c r="Z37" s="27" t="s">
        <v>53</v>
      </c>
      <c r="AA37" s="25">
        <v>3550</v>
      </c>
      <c r="AB37" s="24"/>
      <c r="AC37" s="1"/>
    </row>
    <row r="38" spans="1:29" ht="26.25" customHeight="1" x14ac:dyDescent="0.25">
      <c r="A38" s="14">
        <v>62</v>
      </c>
      <c r="B38" s="29" t="s">
        <v>49</v>
      </c>
      <c r="C38" s="16">
        <v>49</v>
      </c>
      <c r="D38" s="16" t="s">
        <v>52</v>
      </c>
      <c r="E38" s="16" t="s">
        <v>53</v>
      </c>
      <c r="F38" s="16">
        <v>58</v>
      </c>
      <c r="G38" s="16">
        <v>162002058</v>
      </c>
      <c r="H38" s="30" t="s">
        <v>49</v>
      </c>
      <c r="I38" s="31">
        <v>3999.6</v>
      </c>
      <c r="J38" s="21">
        <v>3999.6</v>
      </c>
      <c r="K38" s="32">
        <v>3968.53</v>
      </c>
      <c r="L38" s="33">
        <v>3968.53</v>
      </c>
      <c r="M38" s="34"/>
      <c r="N38" s="24"/>
      <c r="O38" s="24"/>
      <c r="P38" s="24"/>
      <c r="Q38" s="25">
        <v>2688.5208748245232</v>
      </c>
      <c r="R38" s="24" t="s">
        <v>54</v>
      </c>
      <c r="S38" s="25">
        <v>2457.4912290272355</v>
      </c>
      <c r="T38" s="24"/>
      <c r="U38" s="26"/>
      <c r="V38" s="24"/>
      <c r="W38" s="24"/>
      <c r="X38" s="24"/>
      <c r="Y38" s="27">
        <v>3850</v>
      </c>
      <c r="Z38" s="27" t="s">
        <v>53</v>
      </c>
      <c r="AA38" s="25">
        <v>3550</v>
      </c>
      <c r="AB38" s="24"/>
      <c r="AC38" s="1"/>
    </row>
    <row r="39" spans="1:29" ht="26.25" customHeight="1" x14ac:dyDescent="0.25">
      <c r="A39" s="14">
        <v>68</v>
      </c>
      <c r="B39" s="29" t="s">
        <v>51</v>
      </c>
      <c r="C39" s="16">
        <v>54</v>
      </c>
      <c r="D39" s="16" t="s">
        <v>52</v>
      </c>
      <c r="E39" s="16" t="s">
        <v>53</v>
      </c>
      <c r="F39" s="16">
        <v>59</v>
      </c>
      <c r="G39" s="16">
        <v>162002061</v>
      </c>
      <c r="H39" s="30" t="s">
        <v>50</v>
      </c>
      <c r="I39" s="31">
        <v>3856.63</v>
      </c>
      <c r="J39" s="21">
        <v>3856.63</v>
      </c>
      <c r="K39" s="32">
        <v>3826.5</v>
      </c>
      <c r="L39" s="33">
        <v>3826.5</v>
      </c>
      <c r="M39" s="34"/>
      <c r="N39" s="24"/>
      <c r="O39" s="24"/>
      <c r="P39" s="24"/>
      <c r="Q39" s="25">
        <v>2688.5208748245232</v>
      </c>
      <c r="R39" s="24" t="s">
        <v>54</v>
      </c>
      <c r="S39" s="25">
        <v>2457.4912290272355</v>
      </c>
      <c r="T39" s="24"/>
      <c r="U39" s="26"/>
      <c r="V39" s="24"/>
      <c r="W39" s="24"/>
      <c r="X39" s="24"/>
      <c r="Y39" s="27">
        <v>3850</v>
      </c>
      <c r="Z39" s="27" t="s">
        <v>53</v>
      </c>
      <c r="AA39" s="25">
        <v>3550</v>
      </c>
      <c r="AB39" s="24"/>
      <c r="AC39" s="1"/>
    </row>
    <row r="40" spans="1:29" ht="26.25" customHeight="1" x14ac:dyDescent="0.25">
      <c r="A40" s="14">
        <v>7</v>
      </c>
      <c r="B40" s="15" t="s">
        <v>57</v>
      </c>
      <c r="C40" s="16">
        <v>5</v>
      </c>
      <c r="D40" s="16" t="s">
        <v>58</v>
      </c>
      <c r="E40" s="16" t="s">
        <v>53</v>
      </c>
      <c r="F40" s="17">
        <v>59</v>
      </c>
      <c r="G40" s="17">
        <v>161004042</v>
      </c>
      <c r="H40" s="19" t="s">
        <v>57</v>
      </c>
      <c r="I40" s="31">
        <v>3850.88</v>
      </c>
      <c r="J40" s="21">
        <v>3850.88</v>
      </c>
      <c r="K40" s="22">
        <v>3820.47</v>
      </c>
      <c r="L40" s="20">
        <v>3820.47</v>
      </c>
      <c r="M40" s="23"/>
      <c r="N40" s="24"/>
      <c r="O40" s="24"/>
      <c r="P40" s="24"/>
      <c r="Q40" s="25">
        <v>2688.5208748245232</v>
      </c>
      <c r="R40" s="24" t="s">
        <v>54</v>
      </c>
      <c r="S40" s="25">
        <v>2457.4912290272355</v>
      </c>
      <c r="T40" s="24"/>
      <c r="U40" s="26"/>
      <c r="V40" s="24"/>
      <c r="W40" s="24"/>
      <c r="X40" s="24"/>
      <c r="Y40" s="27">
        <v>3850</v>
      </c>
      <c r="Z40" s="27" t="s">
        <v>53</v>
      </c>
      <c r="AA40" s="25">
        <v>3550</v>
      </c>
      <c r="AB40" s="24"/>
      <c r="AC40" s="1"/>
    </row>
    <row r="41" spans="1:29" ht="26.25" customHeight="1" x14ac:dyDescent="0.25">
      <c r="A41" s="14"/>
      <c r="B41" s="15"/>
      <c r="C41" s="16"/>
      <c r="D41" s="16"/>
      <c r="E41" s="16"/>
      <c r="F41" s="17"/>
      <c r="G41" s="17"/>
      <c r="H41" s="19"/>
      <c r="I41" s="36">
        <f>SUM(I33:I40)</f>
        <v>30999.360000000001</v>
      </c>
      <c r="J41" s="37">
        <f>SUM(J33:J40)</f>
        <v>30999.360000000001</v>
      </c>
      <c r="K41" s="44">
        <f>SUM(K33:K40)</f>
        <v>30756.059999999998</v>
      </c>
      <c r="L41" s="45">
        <f>SUM(L33:L40)</f>
        <v>30756.059999999998</v>
      </c>
      <c r="M41" s="46"/>
      <c r="N41" s="24"/>
      <c r="O41" s="24"/>
      <c r="P41" s="24"/>
      <c r="Q41" s="41">
        <v>2688.5208748245232</v>
      </c>
      <c r="R41" s="42" t="s">
        <v>54</v>
      </c>
      <c r="S41" s="41">
        <v>2457.4912290272355</v>
      </c>
      <c r="T41" s="24"/>
      <c r="U41" s="26"/>
      <c r="V41" s="24"/>
      <c r="W41" s="24"/>
      <c r="X41" s="24"/>
      <c r="Y41" s="43">
        <v>3850</v>
      </c>
      <c r="Z41" s="43" t="s">
        <v>53</v>
      </c>
      <c r="AA41" s="41">
        <v>3550</v>
      </c>
      <c r="AB41" s="24"/>
      <c r="AC41" s="1"/>
    </row>
    <row r="42" spans="1:29" ht="26.25" customHeight="1" x14ac:dyDescent="0.25">
      <c r="A42" s="14"/>
      <c r="B42" s="15"/>
      <c r="C42" s="16"/>
      <c r="D42" s="16"/>
      <c r="E42" s="16"/>
      <c r="F42" s="17"/>
      <c r="G42" s="17"/>
      <c r="H42" s="19"/>
      <c r="I42" s="31"/>
      <c r="J42" s="21"/>
      <c r="K42" s="22"/>
      <c r="L42" s="20"/>
      <c r="M42" s="23"/>
      <c r="N42" s="24"/>
      <c r="O42" s="24"/>
      <c r="P42" s="24"/>
      <c r="Q42" s="25"/>
      <c r="R42" s="24"/>
      <c r="S42" s="25"/>
      <c r="T42" s="24"/>
      <c r="U42" s="26"/>
      <c r="V42" s="24"/>
      <c r="W42" s="24"/>
      <c r="X42" s="24"/>
      <c r="Y42" s="27"/>
      <c r="Z42" s="27"/>
      <c r="AA42" s="25"/>
      <c r="AB42" s="24"/>
      <c r="AC42" s="1"/>
    </row>
    <row r="43" spans="1:29" ht="26.25" customHeight="1" x14ac:dyDescent="0.25">
      <c r="A43" s="14"/>
      <c r="B43" s="15"/>
      <c r="C43" s="16"/>
      <c r="D43" s="16"/>
      <c r="E43" s="16"/>
      <c r="F43" s="17"/>
      <c r="G43" s="17"/>
      <c r="H43" s="19"/>
      <c r="I43" s="31"/>
      <c r="J43" s="21"/>
      <c r="K43" s="22"/>
      <c r="L43" s="20"/>
      <c r="M43" s="23"/>
      <c r="N43" s="24"/>
      <c r="O43" s="24"/>
      <c r="P43" s="24"/>
      <c r="Q43" s="25"/>
      <c r="R43" s="24"/>
      <c r="S43" s="25"/>
      <c r="T43" s="24"/>
      <c r="U43" s="26"/>
      <c r="V43" s="24"/>
      <c r="W43" s="24"/>
      <c r="X43" s="24"/>
      <c r="Y43" s="27"/>
      <c r="Z43" s="27"/>
      <c r="AA43" s="25"/>
      <c r="AB43" s="24"/>
      <c r="AC43" s="1"/>
    </row>
    <row r="44" spans="1:29" ht="26.25" customHeight="1" x14ac:dyDescent="0.25">
      <c r="A44" s="14">
        <v>2</v>
      </c>
      <c r="B44" s="15" t="s">
        <v>25</v>
      </c>
      <c r="C44" s="16">
        <v>1</v>
      </c>
      <c r="D44" s="16" t="s">
        <v>59</v>
      </c>
      <c r="E44" s="16" t="s">
        <v>27</v>
      </c>
      <c r="F44" s="17"/>
      <c r="G44" s="18">
        <v>161009524</v>
      </c>
      <c r="H44" s="19" t="s">
        <v>28</v>
      </c>
      <c r="I44" s="20">
        <v>0</v>
      </c>
      <c r="J44" s="21">
        <v>0</v>
      </c>
      <c r="K44" s="22">
        <v>0</v>
      </c>
      <c r="L44" s="20">
        <v>0</v>
      </c>
      <c r="M44" s="23"/>
      <c r="N44" s="24"/>
      <c r="O44" s="24"/>
      <c r="P44" s="24"/>
      <c r="Q44" s="25">
        <v>3705</v>
      </c>
      <c r="R44" s="24" t="s">
        <v>53</v>
      </c>
      <c r="S44" s="25">
        <v>3480.2836956521742</v>
      </c>
      <c r="T44" s="24"/>
      <c r="U44" s="26"/>
      <c r="V44" s="24"/>
      <c r="W44" s="24"/>
      <c r="X44" s="24"/>
      <c r="Y44" s="27">
        <v>4150</v>
      </c>
      <c r="Z44" s="27" t="s">
        <v>27</v>
      </c>
      <c r="AA44" s="25">
        <v>3850</v>
      </c>
      <c r="AB44" s="24"/>
      <c r="AC44" s="1"/>
    </row>
    <row r="45" spans="1:29" ht="26.25" customHeight="1" x14ac:dyDescent="0.25">
      <c r="A45" s="14">
        <v>18</v>
      </c>
      <c r="B45" s="29" t="s">
        <v>35</v>
      </c>
      <c r="C45" s="16">
        <v>12</v>
      </c>
      <c r="D45" s="16" t="s">
        <v>59</v>
      </c>
      <c r="E45" s="16" t="s">
        <v>27</v>
      </c>
      <c r="F45" s="16"/>
      <c r="G45" s="16">
        <v>151000341</v>
      </c>
      <c r="H45" s="30" t="s">
        <v>35</v>
      </c>
      <c r="I45" s="31">
        <v>0</v>
      </c>
      <c r="J45" s="21">
        <v>0</v>
      </c>
      <c r="K45" s="32">
        <v>0</v>
      </c>
      <c r="L45" s="33">
        <v>0</v>
      </c>
      <c r="M45" s="34"/>
      <c r="N45" s="24"/>
      <c r="O45" s="24"/>
      <c r="P45" s="24"/>
      <c r="Q45" s="25">
        <v>3705</v>
      </c>
      <c r="R45" s="24" t="s">
        <v>53</v>
      </c>
      <c r="S45" s="25">
        <v>3480.2836956521742</v>
      </c>
      <c r="T45" s="24"/>
      <c r="U45" s="26"/>
      <c r="V45" s="24"/>
      <c r="W45" s="24"/>
      <c r="X45" s="24"/>
      <c r="Y45" s="27">
        <v>4150</v>
      </c>
      <c r="Z45" s="27" t="s">
        <v>27</v>
      </c>
      <c r="AA45" s="25">
        <v>3850</v>
      </c>
      <c r="AB45" s="24"/>
      <c r="AC45" s="1"/>
    </row>
    <row r="46" spans="1:29" ht="26.25" customHeight="1" x14ac:dyDescent="0.25">
      <c r="A46" s="14">
        <v>25</v>
      </c>
      <c r="B46" s="29" t="s">
        <v>39</v>
      </c>
      <c r="C46" s="16">
        <v>18</v>
      </c>
      <c r="D46" s="16" t="s">
        <v>59</v>
      </c>
      <c r="E46" s="16" t="s">
        <v>27</v>
      </c>
      <c r="F46" s="16">
        <v>59</v>
      </c>
      <c r="G46" s="16">
        <v>151000343</v>
      </c>
      <c r="H46" s="30" t="s">
        <v>38</v>
      </c>
      <c r="I46" s="31">
        <v>0</v>
      </c>
      <c r="J46" s="21">
        <v>0</v>
      </c>
      <c r="K46" s="32">
        <v>0</v>
      </c>
      <c r="L46" s="33">
        <v>0</v>
      </c>
      <c r="M46" s="34"/>
      <c r="N46" s="24"/>
      <c r="O46" s="24"/>
      <c r="P46" s="24"/>
      <c r="Q46" s="25">
        <v>3705</v>
      </c>
      <c r="R46" s="24" t="s">
        <v>53</v>
      </c>
      <c r="S46" s="25">
        <v>3480.2836956521742</v>
      </c>
      <c r="T46" s="24"/>
      <c r="U46" s="26"/>
      <c r="V46" s="24"/>
      <c r="W46" s="24"/>
      <c r="X46" s="24"/>
      <c r="Y46" s="27">
        <v>4150</v>
      </c>
      <c r="Z46" s="27" t="s">
        <v>27</v>
      </c>
      <c r="AA46" s="25">
        <v>3850</v>
      </c>
      <c r="AB46" s="24"/>
      <c r="AC46" s="1"/>
    </row>
    <row r="47" spans="1:29" ht="26.25" customHeight="1" x14ac:dyDescent="0.25">
      <c r="A47" s="14">
        <v>30</v>
      </c>
      <c r="B47" s="29" t="s">
        <v>40</v>
      </c>
      <c r="C47" s="16">
        <v>22</v>
      </c>
      <c r="D47" s="16" t="s">
        <v>59</v>
      </c>
      <c r="E47" s="16" t="s">
        <v>27</v>
      </c>
      <c r="F47" s="16"/>
      <c r="G47" s="16">
        <v>161009549</v>
      </c>
      <c r="H47" s="30" t="s">
        <v>40</v>
      </c>
      <c r="I47" s="31">
        <v>0</v>
      </c>
      <c r="J47" s="21">
        <v>0</v>
      </c>
      <c r="K47" s="32">
        <v>0</v>
      </c>
      <c r="L47" s="33">
        <v>0</v>
      </c>
      <c r="M47" s="34"/>
      <c r="N47" s="24"/>
      <c r="O47" s="24"/>
      <c r="P47" s="24"/>
      <c r="Q47" s="25">
        <v>3705</v>
      </c>
      <c r="R47" s="24" t="s">
        <v>53</v>
      </c>
      <c r="S47" s="25">
        <v>3480.2836956521742</v>
      </c>
      <c r="T47" s="24"/>
      <c r="U47" s="26"/>
      <c r="V47" s="24"/>
      <c r="W47" s="24"/>
      <c r="X47" s="24"/>
      <c r="Y47" s="27">
        <v>4150</v>
      </c>
      <c r="Z47" s="27" t="s">
        <v>27</v>
      </c>
      <c r="AA47" s="25">
        <v>3850</v>
      </c>
      <c r="AB47" s="24"/>
      <c r="AC47" s="1"/>
    </row>
    <row r="48" spans="1:29" ht="26.25" customHeight="1" x14ac:dyDescent="0.25">
      <c r="A48" s="14">
        <v>33</v>
      </c>
      <c r="B48" s="29" t="s">
        <v>41</v>
      </c>
      <c r="C48" s="16">
        <v>24</v>
      </c>
      <c r="D48" s="16" t="s">
        <v>59</v>
      </c>
      <c r="E48" s="16" t="s">
        <v>27</v>
      </c>
      <c r="F48" s="16">
        <v>57</v>
      </c>
      <c r="G48" s="35">
        <v>161009551</v>
      </c>
      <c r="H48" s="16" t="s">
        <v>40</v>
      </c>
      <c r="I48" s="31">
        <v>0</v>
      </c>
      <c r="J48" s="21">
        <v>0</v>
      </c>
      <c r="K48" s="32">
        <v>0</v>
      </c>
      <c r="L48" s="33">
        <v>0</v>
      </c>
      <c r="M48" s="34"/>
      <c r="N48" s="24"/>
      <c r="O48" s="24"/>
      <c r="P48" s="24"/>
      <c r="Q48" s="25">
        <v>3705</v>
      </c>
      <c r="R48" s="24" t="s">
        <v>53</v>
      </c>
      <c r="S48" s="25">
        <v>3480.2836956521742</v>
      </c>
      <c r="T48" s="24"/>
      <c r="U48" s="26"/>
      <c r="V48" s="24"/>
      <c r="W48" s="24"/>
      <c r="X48" s="24"/>
      <c r="Y48" s="27">
        <v>4150</v>
      </c>
      <c r="Z48" s="27" t="s">
        <v>27</v>
      </c>
      <c r="AA48" s="25">
        <v>3850</v>
      </c>
      <c r="AB48" s="24"/>
      <c r="AC48" s="1"/>
    </row>
    <row r="49" spans="1:29" ht="26.25" customHeight="1" x14ac:dyDescent="0.25">
      <c r="A49" s="14">
        <v>58</v>
      </c>
      <c r="B49" s="29" t="s">
        <v>48</v>
      </c>
      <c r="C49" s="16">
        <v>45</v>
      </c>
      <c r="D49" s="16" t="s">
        <v>59</v>
      </c>
      <c r="E49" s="16" t="s">
        <v>27</v>
      </c>
      <c r="F49" s="16">
        <v>58</v>
      </c>
      <c r="G49" s="16">
        <v>151000355</v>
      </c>
      <c r="H49" s="30" t="s">
        <v>55</v>
      </c>
      <c r="I49" s="31">
        <v>0</v>
      </c>
      <c r="J49" s="21">
        <v>0</v>
      </c>
      <c r="K49" s="32">
        <v>0</v>
      </c>
      <c r="L49" s="33">
        <v>0</v>
      </c>
      <c r="M49" s="34"/>
      <c r="N49" s="24"/>
      <c r="O49" s="24"/>
      <c r="P49" s="24"/>
      <c r="Q49" s="25">
        <v>3705</v>
      </c>
      <c r="R49" s="24" t="s">
        <v>53</v>
      </c>
      <c r="S49" s="25">
        <v>3480.2836956521742</v>
      </c>
      <c r="T49" s="24"/>
      <c r="U49" s="26"/>
      <c r="V49" s="24"/>
      <c r="W49" s="24"/>
      <c r="X49" s="24"/>
      <c r="Y49" s="27">
        <v>4150</v>
      </c>
      <c r="Z49" s="27" t="s">
        <v>27</v>
      </c>
      <c r="AA49" s="25">
        <v>3850</v>
      </c>
      <c r="AB49" s="24"/>
      <c r="AC49" s="1"/>
    </row>
    <row r="50" spans="1:29" ht="26.25" customHeight="1" x14ac:dyDescent="0.25">
      <c r="A50" s="14">
        <v>65</v>
      </c>
      <c r="B50" s="29" t="s">
        <v>50</v>
      </c>
      <c r="C50" s="16">
        <v>51</v>
      </c>
      <c r="D50" s="16" t="s">
        <v>59</v>
      </c>
      <c r="E50" s="16" t="s">
        <v>27</v>
      </c>
      <c r="F50" s="16"/>
      <c r="G50" s="16">
        <v>161009566</v>
      </c>
      <c r="H50" s="30" t="s">
        <v>49</v>
      </c>
      <c r="I50" s="31">
        <v>0</v>
      </c>
      <c r="J50" s="21">
        <v>0</v>
      </c>
      <c r="K50" s="32">
        <v>0</v>
      </c>
      <c r="L50" s="33">
        <v>0</v>
      </c>
      <c r="M50" s="34"/>
      <c r="N50" s="24"/>
      <c r="O50" s="24"/>
      <c r="P50" s="24"/>
      <c r="Q50" s="25">
        <v>3705</v>
      </c>
      <c r="R50" s="24" t="s">
        <v>53</v>
      </c>
      <c r="S50" s="25">
        <v>3480.2836956521742</v>
      </c>
      <c r="T50" s="24"/>
      <c r="U50" s="26"/>
      <c r="V50" s="24"/>
      <c r="W50" s="24"/>
      <c r="X50" s="24"/>
      <c r="Y50" s="27">
        <v>4150</v>
      </c>
      <c r="Z50" s="27" t="s">
        <v>27</v>
      </c>
      <c r="AA50" s="25">
        <v>3850</v>
      </c>
      <c r="AB50" s="24"/>
      <c r="AC50" s="1"/>
    </row>
    <row r="51" spans="1:29" ht="26.25" customHeight="1" x14ac:dyDescent="0.25">
      <c r="A51" s="14"/>
      <c r="B51" s="29"/>
      <c r="C51" s="16"/>
      <c r="D51" s="16"/>
      <c r="E51" s="16"/>
      <c r="F51" s="16"/>
      <c r="G51" s="16"/>
      <c r="H51" s="30"/>
      <c r="I51" s="31"/>
      <c r="J51" s="21"/>
      <c r="K51" s="32"/>
      <c r="L51" s="33"/>
      <c r="M51" s="34"/>
      <c r="N51" s="24"/>
      <c r="O51" s="24"/>
      <c r="P51" s="24"/>
      <c r="Q51" s="41">
        <v>3705</v>
      </c>
      <c r="R51" s="42" t="s">
        <v>53</v>
      </c>
      <c r="S51" s="41">
        <v>3480.2836956521742</v>
      </c>
      <c r="T51" s="24"/>
      <c r="U51" s="26"/>
      <c r="V51" s="24"/>
      <c r="W51" s="24"/>
      <c r="X51" s="24"/>
      <c r="Y51" s="43">
        <v>4150</v>
      </c>
      <c r="Z51" s="43" t="s">
        <v>27</v>
      </c>
      <c r="AA51" s="41">
        <v>3850</v>
      </c>
      <c r="AB51" s="24"/>
      <c r="AC51" s="1"/>
    </row>
    <row r="52" spans="1:29" ht="26.25" customHeight="1" x14ac:dyDescent="0.25">
      <c r="A52" s="14"/>
      <c r="B52" s="29"/>
      <c r="C52" s="16"/>
      <c r="D52" s="16"/>
      <c r="E52" s="16"/>
      <c r="F52" s="16"/>
      <c r="G52" s="16"/>
      <c r="H52" s="30"/>
      <c r="I52" s="31"/>
      <c r="J52" s="21"/>
      <c r="K52" s="32"/>
      <c r="L52" s="33"/>
      <c r="M52" s="34"/>
      <c r="N52" s="24"/>
      <c r="O52" s="24"/>
      <c r="P52" s="24"/>
      <c r="Q52" s="25"/>
      <c r="R52" s="24"/>
      <c r="S52" s="25"/>
      <c r="T52" s="24"/>
      <c r="U52" s="26"/>
      <c r="V52" s="24"/>
      <c r="W52" s="24"/>
      <c r="X52" s="24"/>
      <c r="Y52" s="27"/>
      <c r="Z52" s="27"/>
      <c r="AA52" s="25"/>
      <c r="AB52" s="24"/>
      <c r="AC52" s="1"/>
    </row>
    <row r="53" spans="1:29" ht="26.25" customHeight="1" x14ac:dyDescent="0.25">
      <c r="A53" s="14"/>
      <c r="B53" s="29"/>
      <c r="C53" s="16"/>
      <c r="D53" s="16"/>
      <c r="E53" s="16"/>
      <c r="F53" s="16"/>
      <c r="G53" s="16"/>
      <c r="H53" s="30"/>
      <c r="I53" s="31"/>
      <c r="J53" s="21"/>
      <c r="K53" s="32"/>
      <c r="L53" s="33"/>
      <c r="M53" s="34"/>
      <c r="N53" s="24"/>
      <c r="O53" s="24"/>
      <c r="P53" s="24"/>
      <c r="Q53" s="25"/>
      <c r="R53" s="24"/>
      <c r="S53" s="25"/>
      <c r="T53" s="24"/>
      <c r="U53" s="26"/>
      <c r="V53" s="24"/>
      <c r="W53" s="24"/>
      <c r="X53" s="24"/>
      <c r="Y53" s="27"/>
      <c r="Z53" s="27"/>
      <c r="AA53" s="25"/>
      <c r="AB53" s="24"/>
      <c r="AC53" s="1"/>
    </row>
    <row r="54" spans="1:29" ht="26.25" customHeight="1" x14ac:dyDescent="0.25">
      <c r="A54" s="14">
        <v>20</v>
      </c>
      <c r="B54" s="29" t="s">
        <v>36</v>
      </c>
      <c r="C54" s="16">
        <v>14</v>
      </c>
      <c r="D54" s="16" t="s">
        <v>60</v>
      </c>
      <c r="E54" s="16" t="s">
        <v>27</v>
      </c>
      <c r="F54" s="16">
        <v>59</v>
      </c>
      <c r="G54" s="16">
        <v>161000036</v>
      </c>
      <c r="H54" s="30" t="s">
        <v>38</v>
      </c>
      <c r="I54" s="31">
        <v>4083.2</v>
      </c>
      <c r="J54" s="21">
        <v>4083.2</v>
      </c>
      <c r="K54" s="32">
        <v>4050.95</v>
      </c>
      <c r="L54" s="33">
        <v>4050.95</v>
      </c>
      <c r="M54" s="34"/>
      <c r="N54" s="24"/>
      <c r="O54" s="24"/>
      <c r="P54" s="24"/>
      <c r="Q54" s="41">
        <v>2509</v>
      </c>
      <c r="R54" s="42" t="s">
        <v>61</v>
      </c>
      <c r="S54" s="41">
        <v>2259</v>
      </c>
      <c r="T54" s="24"/>
      <c r="U54" s="26"/>
      <c r="V54" s="24"/>
      <c r="W54" s="24"/>
      <c r="X54" s="24"/>
      <c r="Y54" s="43">
        <v>4150</v>
      </c>
      <c r="Z54" s="43" t="s">
        <v>27</v>
      </c>
      <c r="AA54" s="41">
        <v>3850</v>
      </c>
      <c r="AB54" s="24"/>
      <c r="AC54" s="1"/>
    </row>
    <row r="55" spans="1:29" ht="26.25" customHeight="1" x14ac:dyDescent="0.25">
      <c r="A55" s="14"/>
      <c r="B55" s="29"/>
      <c r="C55" s="16"/>
      <c r="D55" s="16"/>
      <c r="E55" s="16"/>
      <c r="F55" s="16"/>
      <c r="G55" s="16"/>
      <c r="H55" s="30"/>
      <c r="I55" s="31"/>
      <c r="J55" s="21"/>
      <c r="K55" s="32"/>
      <c r="L55" s="33"/>
      <c r="M55" s="34"/>
      <c r="N55" s="24"/>
      <c r="O55" s="24"/>
      <c r="P55" s="24"/>
      <c r="Q55" s="25"/>
      <c r="R55" s="24"/>
      <c r="S55" s="25"/>
      <c r="T55" s="24"/>
      <c r="U55" s="26"/>
      <c r="V55" s="24"/>
      <c r="W55" s="24"/>
      <c r="X55" s="24"/>
      <c r="Y55" s="27"/>
      <c r="Z55" s="27"/>
      <c r="AA55" s="25"/>
      <c r="AB55" s="24"/>
      <c r="AC55" s="1"/>
    </row>
    <row r="56" spans="1:29" ht="26.25" customHeight="1" x14ac:dyDescent="0.25">
      <c r="A56" s="14"/>
      <c r="B56" s="29"/>
      <c r="C56" s="16"/>
      <c r="D56" s="16"/>
      <c r="E56" s="16"/>
      <c r="F56" s="16"/>
      <c r="G56" s="16"/>
      <c r="H56" s="30"/>
      <c r="I56" s="31"/>
      <c r="J56" s="21"/>
      <c r="K56" s="32"/>
      <c r="L56" s="33"/>
      <c r="M56" s="34"/>
      <c r="N56" s="24"/>
      <c r="O56" s="24"/>
      <c r="P56" s="24"/>
      <c r="Q56" s="25"/>
      <c r="R56" s="25"/>
      <c r="S56" s="25"/>
      <c r="T56" s="24"/>
      <c r="U56" s="26"/>
      <c r="V56" s="24"/>
      <c r="W56" s="24"/>
      <c r="X56" s="24"/>
      <c r="Y56" s="27"/>
      <c r="Z56" s="27"/>
      <c r="AA56" s="25"/>
      <c r="AB56" s="24"/>
      <c r="AC56" s="1"/>
    </row>
    <row r="57" spans="1:29" ht="26.25" customHeight="1" x14ac:dyDescent="0.25">
      <c r="A57" s="14"/>
      <c r="B57" s="29"/>
      <c r="C57" s="16"/>
      <c r="D57" s="16"/>
      <c r="E57" s="16"/>
      <c r="F57" s="16"/>
      <c r="G57" s="16"/>
      <c r="H57" s="30"/>
      <c r="I57" s="31"/>
      <c r="J57" s="21"/>
      <c r="K57" s="32"/>
      <c r="L57" s="33"/>
      <c r="M57" s="34"/>
      <c r="N57" s="24"/>
      <c r="O57" s="24"/>
      <c r="P57" s="24"/>
      <c r="Q57" s="25"/>
      <c r="R57" s="24"/>
      <c r="S57" s="25"/>
      <c r="T57" s="24"/>
      <c r="U57" s="26"/>
      <c r="V57" s="24"/>
      <c r="W57" s="24"/>
      <c r="X57" s="24"/>
      <c r="Y57" s="27"/>
      <c r="Z57" s="27"/>
      <c r="AA57" s="25"/>
      <c r="AB57" s="24"/>
      <c r="AC57" s="1"/>
    </row>
    <row r="58" spans="1:29" ht="26.25" customHeight="1" x14ac:dyDescent="0.25">
      <c r="A58" s="14">
        <v>42</v>
      </c>
      <c r="B58" s="29" t="s">
        <v>47</v>
      </c>
      <c r="C58" s="16">
        <v>33</v>
      </c>
      <c r="D58" s="16" t="s">
        <v>62</v>
      </c>
      <c r="E58" s="16" t="s">
        <v>29</v>
      </c>
      <c r="F58" s="16">
        <v>58</v>
      </c>
      <c r="G58" s="16">
        <v>162005825</v>
      </c>
      <c r="H58" s="30" t="s">
        <v>41</v>
      </c>
      <c r="I58" s="31">
        <v>3745.51</v>
      </c>
      <c r="J58" s="21">
        <v>3745.51</v>
      </c>
      <c r="K58" s="32">
        <v>3716.66</v>
      </c>
      <c r="L58" s="33">
        <v>3716.66</v>
      </c>
      <c r="M58" s="34"/>
      <c r="N58" s="24"/>
      <c r="O58" s="24"/>
      <c r="P58" s="24"/>
      <c r="Q58" s="41">
        <v>2669</v>
      </c>
      <c r="R58" s="42" t="s">
        <v>54</v>
      </c>
      <c r="S58" s="41">
        <v>2450.6650077760501</v>
      </c>
      <c r="T58" s="24"/>
      <c r="U58" s="26"/>
      <c r="V58" s="24"/>
      <c r="W58" s="24"/>
      <c r="X58" s="24"/>
      <c r="Y58" s="27">
        <v>3550</v>
      </c>
      <c r="Z58" s="27" t="s">
        <v>29</v>
      </c>
      <c r="AA58" s="25">
        <v>3250</v>
      </c>
      <c r="AB58" s="24"/>
      <c r="AC58" s="1"/>
    </row>
    <row r="59" spans="1:29" ht="26.25" customHeight="1" x14ac:dyDescent="0.25">
      <c r="A59" s="14"/>
      <c r="B59" s="29"/>
      <c r="C59" s="16"/>
      <c r="D59" s="16"/>
      <c r="E59" s="16"/>
      <c r="F59" s="16"/>
      <c r="G59" s="16"/>
      <c r="H59" s="30"/>
      <c r="I59" s="31"/>
      <c r="J59" s="21"/>
      <c r="K59" s="32"/>
      <c r="L59" s="33"/>
      <c r="M59" s="34"/>
      <c r="N59" s="24"/>
      <c r="O59" s="24"/>
      <c r="P59" s="24"/>
      <c r="Q59" s="25"/>
      <c r="R59" s="24"/>
      <c r="S59" s="25"/>
      <c r="T59" s="24"/>
      <c r="U59" s="26"/>
      <c r="V59" s="24"/>
      <c r="W59" s="24"/>
      <c r="X59" s="24"/>
      <c r="Y59" s="27"/>
      <c r="Z59" s="27"/>
      <c r="AA59" s="25"/>
      <c r="AB59" s="24"/>
      <c r="AC59" s="1"/>
    </row>
    <row r="60" spans="1:29" ht="26.25" customHeight="1" x14ac:dyDescent="0.25">
      <c r="A60" s="14"/>
      <c r="B60" s="29"/>
      <c r="C60" s="16"/>
      <c r="D60" s="16"/>
      <c r="E60" s="16"/>
      <c r="F60" s="16"/>
      <c r="G60" s="16"/>
      <c r="H60" s="30"/>
      <c r="I60" s="31"/>
      <c r="J60" s="21"/>
      <c r="K60" s="32"/>
      <c r="L60" s="33"/>
      <c r="M60" s="34"/>
      <c r="N60" s="24"/>
      <c r="O60" s="24"/>
      <c r="P60" s="24"/>
      <c r="Q60" s="25"/>
      <c r="R60" s="24"/>
      <c r="S60" s="25"/>
      <c r="T60" s="24"/>
      <c r="U60" s="26"/>
      <c r="V60" s="24"/>
      <c r="W60" s="24"/>
      <c r="X60" s="24"/>
      <c r="Y60" s="27"/>
      <c r="Z60" s="27"/>
      <c r="AA60" s="25"/>
      <c r="AB60" s="24"/>
      <c r="AC60" s="1"/>
    </row>
    <row r="61" spans="1:29" ht="26.25" customHeight="1" x14ac:dyDescent="0.25">
      <c r="A61" s="14"/>
      <c r="B61" s="29"/>
      <c r="C61" s="16"/>
      <c r="D61" s="16"/>
      <c r="E61" s="16"/>
      <c r="F61" s="16"/>
      <c r="G61" s="16"/>
      <c r="H61" s="30"/>
      <c r="I61" s="31"/>
      <c r="J61" s="21"/>
      <c r="K61" s="32"/>
      <c r="L61" s="33"/>
      <c r="M61" s="34"/>
      <c r="N61" s="24"/>
      <c r="O61" s="24"/>
      <c r="P61" s="24"/>
      <c r="Q61" s="25"/>
      <c r="R61" s="24"/>
      <c r="S61" s="25"/>
      <c r="T61" s="24"/>
      <c r="U61" s="26"/>
      <c r="V61" s="24"/>
      <c r="W61" s="24"/>
      <c r="X61" s="24"/>
      <c r="Y61" s="27"/>
      <c r="Z61" s="27"/>
      <c r="AA61" s="25"/>
      <c r="AB61" s="24"/>
      <c r="AC61" s="1"/>
    </row>
    <row r="62" spans="1:29" ht="26.25" customHeight="1" x14ac:dyDescent="0.25">
      <c r="A62" s="14">
        <v>5</v>
      </c>
      <c r="B62" s="15" t="s">
        <v>30</v>
      </c>
      <c r="C62" s="16">
        <v>4</v>
      </c>
      <c r="D62" s="16" t="s">
        <v>63</v>
      </c>
      <c r="E62" s="16" t="s">
        <v>27</v>
      </c>
      <c r="F62" s="17">
        <v>58</v>
      </c>
      <c r="G62" s="17">
        <v>161009530</v>
      </c>
      <c r="H62" s="17" t="s">
        <v>64</v>
      </c>
      <c r="I62" s="20">
        <v>3908.85</v>
      </c>
      <c r="J62" s="21">
        <v>3908.85</v>
      </c>
      <c r="K62" s="22">
        <v>3878.42</v>
      </c>
      <c r="L62" s="20">
        <v>3878.42</v>
      </c>
      <c r="M62" s="23"/>
      <c r="N62" s="24"/>
      <c r="O62" s="24"/>
      <c r="P62" s="24"/>
      <c r="Q62" s="25">
        <v>4049.7623164939978</v>
      </c>
      <c r="R62" s="24" t="s">
        <v>27</v>
      </c>
      <c r="S62" s="25">
        <v>3860.6693108397581</v>
      </c>
      <c r="T62" s="24"/>
      <c r="U62" s="26"/>
      <c r="V62" s="24"/>
      <c r="W62" s="24"/>
      <c r="X62" s="24"/>
      <c r="Y62" s="27">
        <v>4150</v>
      </c>
      <c r="Z62" s="27" t="s">
        <v>27</v>
      </c>
      <c r="AA62" s="25">
        <v>3850</v>
      </c>
      <c r="AB62" s="24"/>
      <c r="AC62" s="1"/>
    </row>
    <row r="63" spans="1:29" ht="26.25" customHeight="1" x14ac:dyDescent="0.25">
      <c r="A63" s="14">
        <v>8</v>
      </c>
      <c r="B63" s="15" t="s">
        <v>65</v>
      </c>
      <c r="C63" s="16">
        <v>6</v>
      </c>
      <c r="D63" s="16" t="s">
        <v>63</v>
      </c>
      <c r="E63" s="16" t="s">
        <v>27</v>
      </c>
      <c r="F63" s="17">
        <v>59</v>
      </c>
      <c r="G63" s="18">
        <v>161009531</v>
      </c>
      <c r="H63" s="28" t="s">
        <v>30</v>
      </c>
      <c r="I63" s="20">
        <v>3896.99</v>
      </c>
      <c r="J63" s="21">
        <v>3896.99</v>
      </c>
      <c r="K63" s="22">
        <v>3866.25</v>
      </c>
      <c r="L63" s="20">
        <v>3866.25</v>
      </c>
      <c r="M63" s="23"/>
      <c r="N63" s="24"/>
      <c r="O63" s="24"/>
      <c r="P63" s="24"/>
      <c r="Q63" s="25">
        <v>4049.7623164939978</v>
      </c>
      <c r="R63" s="24" t="s">
        <v>27</v>
      </c>
      <c r="S63" s="25">
        <v>3860.6693108397581</v>
      </c>
      <c r="T63" s="24"/>
      <c r="U63" s="26"/>
      <c r="V63" s="24"/>
      <c r="W63" s="24"/>
      <c r="X63" s="24"/>
      <c r="Y63" s="27">
        <v>4150</v>
      </c>
      <c r="Z63" s="27" t="s">
        <v>27</v>
      </c>
      <c r="AA63" s="25">
        <v>3850</v>
      </c>
      <c r="AB63" s="24"/>
      <c r="AC63" s="1"/>
    </row>
    <row r="64" spans="1:29" ht="26.25" customHeight="1" x14ac:dyDescent="0.25">
      <c r="A64" s="14">
        <v>13</v>
      </c>
      <c r="B64" s="15" t="s">
        <v>66</v>
      </c>
      <c r="C64" s="16">
        <v>10</v>
      </c>
      <c r="D64" s="16" t="s">
        <v>63</v>
      </c>
      <c r="E64" s="16" t="s">
        <v>27</v>
      </c>
      <c r="F64" s="17">
        <v>58</v>
      </c>
      <c r="G64" s="18">
        <v>151000338</v>
      </c>
      <c r="H64" s="28" t="s">
        <v>33</v>
      </c>
      <c r="I64" s="20">
        <v>3815.45</v>
      </c>
      <c r="J64" s="21">
        <v>3815.45</v>
      </c>
      <c r="K64" s="22">
        <v>3785.75</v>
      </c>
      <c r="L64" s="20">
        <v>3785.75</v>
      </c>
      <c r="M64" s="23"/>
      <c r="N64" s="24"/>
      <c r="O64" s="24"/>
      <c r="P64" s="24"/>
      <c r="Q64" s="25">
        <v>4049.7623164939978</v>
      </c>
      <c r="R64" s="24" t="s">
        <v>27</v>
      </c>
      <c r="S64" s="25">
        <v>3860.6693108397581</v>
      </c>
      <c r="T64" s="24"/>
      <c r="U64" s="26"/>
      <c r="V64" s="24"/>
      <c r="W64" s="24"/>
      <c r="X64" s="24"/>
      <c r="Y64" s="27">
        <v>4150</v>
      </c>
      <c r="Z64" s="27" t="s">
        <v>27</v>
      </c>
      <c r="AA64" s="25">
        <v>3850</v>
      </c>
      <c r="AB64" s="24"/>
      <c r="AC64" s="1"/>
    </row>
    <row r="65" spans="1:29" ht="26.25" customHeight="1" x14ac:dyDescent="0.25">
      <c r="A65" s="14">
        <v>15</v>
      </c>
      <c r="B65" s="29" t="s">
        <v>66</v>
      </c>
      <c r="C65" s="16">
        <v>11</v>
      </c>
      <c r="D65" s="16" t="s">
        <v>63</v>
      </c>
      <c r="E65" s="16" t="s">
        <v>27</v>
      </c>
      <c r="F65" s="16">
        <v>59</v>
      </c>
      <c r="G65" s="16">
        <v>161009536</v>
      </c>
      <c r="H65" s="30" t="s">
        <v>33</v>
      </c>
      <c r="I65" s="31">
        <v>3894.38</v>
      </c>
      <c r="J65" s="21">
        <v>3894.38</v>
      </c>
      <c r="K65" s="32">
        <v>3864</v>
      </c>
      <c r="L65" s="33">
        <v>3864</v>
      </c>
      <c r="M65" s="34"/>
      <c r="N65" s="24"/>
      <c r="O65" s="24"/>
      <c r="P65" s="24"/>
      <c r="Q65" s="25">
        <v>4049.7623164939978</v>
      </c>
      <c r="R65" s="24" t="s">
        <v>27</v>
      </c>
      <c r="S65" s="25">
        <v>3860.6693108397581</v>
      </c>
      <c r="T65" s="24"/>
      <c r="U65" s="26"/>
      <c r="V65" s="24"/>
      <c r="W65" s="24"/>
      <c r="X65" s="24"/>
      <c r="Y65" s="27">
        <v>4150</v>
      </c>
      <c r="Z65" s="27" t="s">
        <v>27</v>
      </c>
      <c r="AA65" s="25">
        <v>3850</v>
      </c>
      <c r="AB65" s="24"/>
      <c r="AC65" s="1"/>
    </row>
    <row r="66" spans="1:29" ht="26.25" customHeight="1" x14ac:dyDescent="0.25">
      <c r="A66" s="14">
        <v>43</v>
      </c>
      <c r="B66" s="29" t="s">
        <v>47</v>
      </c>
      <c r="C66" s="16">
        <v>34</v>
      </c>
      <c r="D66" s="16" t="s">
        <v>63</v>
      </c>
      <c r="E66" s="16" t="s">
        <v>27</v>
      </c>
      <c r="F66" s="16">
        <v>58</v>
      </c>
      <c r="G66" s="16">
        <v>161009556</v>
      </c>
      <c r="H66" s="30" t="s">
        <v>44</v>
      </c>
      <c r="I66" s="31">
        <v>4046.8</v>
      </c>
      <c r="J66" s="21">
        <v>4046.8</v>
      </c>
      <c r="K66" s="32">
        <v>4011.27</v>
      </c>
      <c r="L66" s="33">
        <v>4011.27</v>
      </c>
      <c r="M66" s="34"/>
      <c r="N66" s="24"/>
      <c r="O66" s="24"/>
      <c r="P66" s="24"/>
      <c r="Q66" s="25">
        <v>4049.7623164939978</v>
      </c>
      <c r="R66" s="24" t="s">
        <v>27</v>
      </c>
      <c r="S66" s="25">
        <v>3860.6693108397581</v>
      </c>
      <c r="T66" s="24"/>
      <c r="U66" s="26"/>
      <c r="V66" s="24"/>
      <c r="W66" s="24"/>
      <c r="X66" s="24"/>
      <c r="Y66" s="27">
        <v>4150</v>
      </c>
      <c r="Z66" s="27" t="s">
        <v>27</v>
      </c>
      <c r="AA66" s="25">
        <v>3850</v>
      </c>
      <c r="AB66" s="24"/>
      <c r="AC66" s="1"/>
    </row>
    <row r="67" spans="1:29" ht="26.25" customHeight="1" x14ac:dyDescent="0.25">
      <c r="A67" s="14">
        <v>49</v>
      </c>
      <c r="B67" s="29" t="s">
        <v>46</v>
      </c>
      <c r="C67" s="16">
        <v>39</v>
      </c>
      <c r="D67" s="16" t="s">
        <v>63</v>
      </c>
      <c r="E67" s="16" t="s">
        <v>27</v>
      </c>
      <c r="F67" s="16">
        <v>58</v>
      </c>
      <c r="G67" s="16">
        <v>161009560</v>
      </c>
      <c r="H67" s="30" t="s">
        <v>47</v>
      </c>
      <c r="I67" s="31">
        <v>3896</v>
      </c>
      <c r="J67" s="21">
        <v>3896</v>
      </c>
      <c r="K67" s="32">
        <v>3865.25</v>
      </c>
      <c r="L67" s="33">
        <v>3865.25</v>
      </c>
      <c r="M67" s="34"/>
      <c r="N67" s="24"/>
      <c r="O67" s="24"/>
      <c r="P67" s="24"/>
      <c r="Q67" s="25">
        <v>4049.7623164939978</v>
      </c>
      <c r="R67" s="24" t="s">
        <v>27</v>
      </c>
      <c r="S67" s="25">
        <v>3860.6693108397581</v>
      </c>
      <c r="T67" s="24"/>
      <c r="U67" s="26"/>
      <c r="V67" s="24"/>
      <c r="W67" s="24"/>
      <c r="X67" s="24"/>
      <c r="Y67" s="27">
        <v>4150</v>
      </c>
      <c r="Z67" s="27" t="s">
        <v>27</v>
      </c>
      <c r="AA67" s="25">
        <v>3850</v>
      </c>
      <c r="AB67" s="24"/>
      <c r="AC67" s="1"/>
    </row>
    <row r="68" spans="1:29" ht="26.25" customHeight="1" x14ac:dyDescent="0.25">
      <c r="A68" s="14">
        <v>52</v>
      </c>
      <c r="B68" s="29" t="s">
        <v>55</v>
      </c>
      <c r="C68" s="16">
        <v>41</v>
      </c>
      <c r="D68" s="16" t="s">
        <v>63</v>
      </c>
      <c r="E68" s="16" t="s">
        <v>27</v>
      </c>
      <c r="F68" s="16">
        <v>57</v>
      </c>
      <c r="G68" s="16">
        <v>151000353</v>
      </c>
      <c r="H68" s="30" t="s">
        <v>46</v>
      </c>
      <c r="I68" s="31">
        <v>3908.23</v>
      </c>
      <c r="J68" s="21">
        <v>3908.23</v>
      </c>
      <c r="K68" s="32">
        <v>3877.35</v>
      </c>
      <c r="L68" s="33">
        <v>3877.35</v>
      </c>
      <c r="M68" s="34"/>
      <c r="N68" s="24"/>
      <c r="O68" s="24"/>
      <c r="P68" s="24"/>
      <c r="Q68" s="25">
        <v>4049.7623164939978</v>
      </c>
      <c r="R68" s="24" t="s">
        <v>27</v>
      </c>
      <c r="S68" s="25">
        <v>3860.6693108397581</v>
      </c>
      <c r="T68" s="24"/>
      <c r="U68" s="26"/>
      <c r="V68" s="24"/>
      <c r="W68" s="24"/>
      <c r="X68" s="24"/>
      <c r="Y68" s="27">
        <v>4150</v>
      </c>
      <c r="Z68" s="27" t="s">
        <v>27</v>
      </c>
      <c r="AA68" s="25">
        <v>3850</v>
      </c>
      <c r="AB68" s="24"/>
      <c r="AC68" s="1"/>
    </row>
    <row r="69" spans="1:29" ht="26.25" customHeight="1" x14ac:dyDescent="0.25">
      <c r="A69" s="14"/>
      <c r="B69" s="29"/>
      <c r="C69" s="16"/>
      <c r="D69" s="16"/>
      <c r="E69" s="16"/>
      <c r="F69" s="16"/>
      <c r="G69" s="16"/>
      <c r="H69" s="30"/>
      <c r="I69" s="31">
        <f>SUM(I62:I68)</f>
        <v>27366.7</v>
      </c>
      <c r="J69" s="21">
        <f>SUM(J62:J68)</f>
        <v>27366.7</v>
      </c>
      <c r="K69" s="32">
        <f>SUM(K62:K68)</f>
        <v>27148.289999999997</v>
      </c>
      <c r="L69" s="33">
        <f>SUM(L62:L68)</f>
        <v>27148.289999999997</v>
      </c>
      <c r="M69" s="34"/>
      <c r="N69" s="24"/>
      <c r="O69" s="24"/>
      <c r="P69" s="24"/>
      <c r="Q69" s="41">
        <v>4049.7623164939978</v>
      </c>
      <c r="R69" s="42" t="s">
        <v>27</v>
      </c>
      <c r="S69" s="41">
        <v>3860.6693108397581</v>
      </c>
      <c r="T69" s="24"/>
      <c r="U69" s="26"/>
      <c r="V69" s="24"/>
      <c r="W69" s="24"/>
      <c r="X69" s="24"/>
      <c r="Y69" s="27"/>
      <c r="Z69" s="27"/>
      <c r="AA69" s="25"/>
      <c r="AB69" s="24"/>
      <c r="AC69" s="1"/>
    </row>
    <row r="70" spans="1:29" ht="26.25" customHeight="1" x14ac:dyDescent="0.25">
      <c r="A70" s="14"/>
      <c r="B70" s="29"/>
      <c r="C70" s="16"/>
      <c r="D70" s="16"/>
      <c r="E70" s="16"/>
      <c r="F70" s="16"/>
      <c r="G70" s="16"/>
      <c r="H70" s="30"/>
      <c r="I70" s="31"/>
      <c r="J70" s="21"/>
      <c r="K70" s="32"/>
      <c r="L70" s="33"/>
      <c r="M70" s="34"/>
      <c r="N70" s="24"/>
      <c r="O70" s="24"/>
      <c r="P70" s="24"/>
      <c r="Q70" s="25"/>
      <c r="R70" s="24"/>
      <c r="S70" s="25"/>
      <c r="T70" s="24"/>
      <c r="U70" s="26"/>
      <c r="V70" s="24"/>
      <c r="W70" s="24"/>
      <c r="X70" s="24"/>
      <c r="Y70" s="27"/>
      <c r="Z70" s="27"/>
      <c r="AA70" s="25"/>
      <c r="AB70" s="24"/>
      <c r="AC70" s="1"/>
    </row>
    <row r="71" spans="1:29" ht="26.25" customHeight="1" x14ac:dyDescent="0.25">
      <c r="A71" s="14"/>
      <c r="B71" s="29"/>
      <c r="C71" s="16"/>
      <c r="D71" s="16"/>
      <c r="E71" s="16"/>
      <c r="F71" s="16"/>
      <c r="G71" s="16"/>
      <c r="H71" s="30"/>
      <c r="I71" s="31"/>
      <c r="J71" s="21"/>
      <c r="K71" s="32"/>
      <c r="L71" s="33"/>
      <c r="M71" s="34"/>
      <c r="N71" s="24"/>
      <c r="O71" s="24"/>
      <c r="P71" s="24"/>
      <c r="Q71" s="25"/>
      <c r="R71" s="24"/>
      <c r="S71" s="25"/>
      <c r="T71" s="24"/>
      <c r="U71" s="26"/>
      <c r="V71" s="24"/>
      <c r="W71" s="24"/>
      <c r="X71" s="24"/>
      <c r="Y71" s="27"/>
      <c r="Z71" s="27"/>
      <c r="AA71" s="25"/>
      <c r="AB71" s="24"/>
      <c r="AC71" s="1"/>
    </row>
    <row r="72" spans="1:29" ht="26.25" customHeight="1" x14ac:dyDescent="0.25">
      <c r="A72" s="14">
        <v>6</v>
      </c>
      <c r="B72" s="15" t="s">
        <v>30</v>
      </c>
      <c r="C72" s="16">
        <v>4</v>
      </c>
      <c r="D72" s="16" t="s">
        <v>67</v>
      </c>
      <c r="E72" s="16" t="s">
        <v>27</v>
      </c>
      <c r="F72" s="17"/>
      <c r="G72" s="17">
        <v>161009530</v>
      </c>
      <c r="H72" s="17" t="s">
        <v>64</v>
      </c>
      <c r="I72" s="20">
        <v>0</v>
      </c>
      <c r="J72" s="21">
        <v>0</v>
      </c>
      <c r="K72" s="22">
        <v>0</v>
      </c>
      <c r="L72" s="20">
        <v>0</v>
      </c>
      <c r="M72" s="23"/>
      <c r="N72" s="24"/>
      <c r="O72" s="24"/>
      <c r="P72" s="24"/>
      <c r="Q72" s="25">
        <v>4259</v>
      </c>
      <c r="R72" s="24" t="s">
        <v>27</v>
      </c>
      <c r="S72" s="25">
        <v>4053.6847214561499</v>
      </c>
      <c r="T72" s="24"/>
      <c r="U72" s="26"/>
      <c r="V72" s="24"/>
      <c r="W72" s="24"/>
      <c r="X72" s="24"/>
      <c r="Y72" s="27">
        <v>4150</v>
      </c>
      <c r="Z72" s="27" t="s">
        <v>27</v>
      </c>
      <c r="AA72" s="25">
        <v>3850</v>
      </c>
      <c r="AB72" s="24"/>
      <c r="AC72" s="1"/>
    </row>
    <row r="73" spans="1:29" ht="26.25" customHeight="1" x14ac:dyDescent="0.25">
      <c r="A73" s="14">
        <v>9</v>
      </c>
      <c r="B73" s="15" t="s">
        <v>65</v>
      </c>
      <c r="C73" s="16">
        <v>6</v>
      </c>
      <c r="D73" s="16" t="s">
        <v>67</v>
      </c>
      <c r="E73" s="16" t="s">
        <v>27</v>
      </c>
      <c r="F73" s="17"/>
      <c r="G73" s="18">
        <v>161009531</v>
      </c>
      <c r="H73" s="28" t="s">
        <v>30</v>
      </c>
      <c r="I73" s="20">
        <v>0</v>
      </c>
      <c r="J73" s="21">
        <v>0</v>
      </c>
      <c r="K73" s="22">
        <v>0</v>
      </c>
      <c r="L73" s="20">
        <v>0</v>
      </c>
      <c r="M73" s="23"/>
      <c r="N73" s="24"/>
      <c r="O73" s="24"/>
      <c r="P73" s="24"/>
      <c r="Q73" s="25">
        <v>4259</v>
      </c>
      <c r="R73" s="24" t="s">
        <v>27</v>
      </c>
      <c r="S73" s="25">
        <v>4053.6847214561499</v>
      </c>
      <c r="T73" s="24"/>
      <c r="U73" s="26"/>
      <c r="V73" s="24"/>
      <c r="W73" s="24"/>
      <c r="X73" s="24"/>
      <c r="Y73" s="27">
        <v>4150</v>
      </c>
      <c r="Z73" s="27" t="s">
        <v>27</v>
      </c>
      <c r="AA73" s="25">
        <v>3850</v>
      </c>
      <c r="AB73" s="24"/>
      <c r="AC73" s="1"/>
    </row>
    <row r="74" spans="1:29" ht="26.25" customHeight="1" x14ac:dyDescent="0.25">
      <c r="A74" s="14">
        <v>14</v>
      </c>
      <c r="B74" s="15" t="s">
        <v>66</v>
      </c>
      <c r="C74" s="16">
        <v>10</v>
      </c>
      <c r="D74" s="16" t="s">
        <v>67</v>
      </c>
      <c r="E74" s="16" t="s">
        <v>27</v>
      </c>
      <c r="F74" s="17"/>
      <c r="G74" s="18">
        <v>151000338</v>
      </c>
      <c r="H74" s="28" t="s">
        <v>33</v>
      </c>
      <c r="I74" s="20">
        <v>0</v>
      </c>
      <c r="J74" s="21">
        <v>0</v>
      </c>
      <c r="K74" s="22">
        <v>0</v>
      </c>
      <c r="L74" s="20">
        <v>0</v>
      </c>
      <c r="M74" s="23"/>
      <c r="N74" s="24"/>
      <c r="O74" s="24"/>
      <c r="P74" s="24"/>
      <c r="Q74" s="25">
        <v>4259</v>
      </c>
      <c r="R74" s="24" t="s">
        <v>27</v>
      </c>
      <c r="S74" s="25">
        <v>4053.6847214561499</v>
      </c>
      <c r="T74" s="24"/>
      <c r="U74" s="26"/>
      <c r="V74" s="24"/>
      <c r="W74" s="24"/>
      <c r="X74" s="24"/>
      <c r="Y74" s="27">
        <v>4150</v>
      </c>
      <c r="Z74" s="27" t="s">
        <v>27</v>
      </c>
      <c r="AA74" s="25">
        <v>3850</v>
      </c>
      <c r="AB74" s="24"/>
      <c r="AC74" s="1"/>
    </row>
    <row r="75" spans="1:29" ht="26.25" customHeight="1" x14ac:dyDescent="0.25">
      <c r="A75" s="14">
        <v>16</v>
      </c>
      <c r="B75" s="29" t="s">
        <v>66</v>
      </c>
      <c r="C75" s="16">
        <v>11</v>
      </c>
      <c r="D75" s="16" t="s">
        <v>67</v>
      </c>
      <c r="E75" s="16" t="s">
        <v>27</v>
      </c>
      <c r="F75" s="16"/>
      <c r="G75" s="16">
        <v>161009536</v>
      </c>
      <c r="H75" s="30" t="s">
        <v>33</v>
      </c>
      <c r="I75" s="31">
        <v>0</v>
      </c>
      <c r="J75" s="21">
        <v>0</v>
      </c>
      <c r="K75" s="32">
        <v>0</v>
      </c>
      <c r="L75" s="33">
        <v>0</v>
      </c>
      <c r="M75" s="34"/>
      <c r="N75" s="24"/>
      <c r="O75" s="24"/>
      <c r="P75" s="24"/>
      <c r="Q75" s="25">
        <v>4259</v>
      </c>
      <c r="R75" s="24" t="s">
        <v>27</v>
      </c>
      <c r="S75" s="25">
        <v>4053.6847214561499</v>
      </c>
      <c r="T75" s="24"/>
      <c r="U75" s="26"/>
      <c r="V75" s="24"/>
      <c r="W75" s="24"/>
      <c r="X75" s="24"/>
      <c r="Y75" s="27">
        <v>4150</v>
      </c>
      <c r="Z75" s="27" t="s">
        <v>27</v>
      </c>
      <c r="AA75" s="25">
        <v>3850</v>
      </c>
      <c r="AB75" s="24"/>
      <c r="AC75" s="1"/>
    </row>
    <row r="76" spans="1:29" ht="26.25" customHeight="1" x14ac:dyDescent="0.25">
      <c r="A76" s="14">
        <v>44</v>
      </c>
      <c r="B76" s="29" t="s">
        <v>47</v>
      </c>
      <c r="C76" s="16">
        <v>34</v>
      </c>
      <c r="D76" s="16" t="s">
        <v>67</v>
      </c>
      <c r="E76" s="16" t="s">
        <v>27</v>
      </c>
      <c r="F76" s="16">
        <v>58</v>
      </c>
      <c r="G76" s="16">
        <v>161009556</v>
      </c>
      <c r="H76" s="30" t="s">
        <v>44</v>
      </c>
      <c r="I76" s="31">
        <v>0</v>
      </c>
      <c r="J76" s="21">
        <v>0</v>
      </c>
      <c r="K76" s="32">
        <v>0</v>
      </c>
      <c r="L76" s="33">
        <v>0</v>
      </c>
      <c r="M76" s="34"/>
      <c r="N76" s="24"/>
      <c r="O76" s="24"/>
      <c r="P76" s="24"/>
      <c r="Q76" s="25">
        <v>4259</v>
      </c>
      <c r="R76" s="24" t="s">
        <v>27</v>
      </c>
      <c r="S76" s="25">
        <v>4053.6847214561499</v>
      </c>
      <c r="T76" s="24"/>
      <c r="U76" s="26"/>
      <c r="V76" s="24"/>
      <c r="W76" s="24"/>
      <c r="X76" s="24"/>
      <c r="Y76" s="27">
        <v>4150</v>
      </c>
      <c r="Z76" s="27" t="s">
        <v>27</v>
      </c>
      <c r="AA76" s="25">
        <v>3850</v>
      </c>
      <c r="AB76" s="24"/>
      <c r="AC76" s="1"/>
    </row>
    <row r="77" spans="1:29" ht="26.25" customHeight="1" x14ac:dyDescent="0.25">
      <c r="A77" s="14">
        <v>50</v>
      </c>
      <c r="B77" s="29" t="s">
        <v>46</v>
      </c>
      <c r="C77" s="16">
        <v>39</v>
      </c>
      <c r="D77" s="16" t="s">
        <v>67</v>
      </c>
      <c r="E77" s="16" t="s">
        <v>27</v>
      </c>
      <c r="F77" s="16">
        <v>58</v>
      </c>
      <c r="G77" s="16">
        <v>161009560</v>
      </c>
      <c r="H77" s="30" t="s">
        <v>47</v>
      </c>
      <c r="I77" s="31">
        <v>0</v>
      </c>
      <c r="J77" s="21">
        <v>0</v>
      </c>
      <c r="K77" s="32">
        <v>0</v>
      </c>
      <c r="L77" s="33">
        <v>0</v>
      </c>
      <c r="M77" s="34"/>
      <c r="N77" s="24"/>
      <c r="O77" s="24"/>
      <c r="P77" s="24"/>
      <c r="Q77" s="25">
        <v>4259</v>
      </c>
      <c r="R77" s="24" t="s">
        <v>27</v>
      </c>
      <c r="S77" s="25">
        <v>4053.6847214561499</v>
      </c>
      <c r="T77" s="24"/>
      <c r="U77" s="26"/>
      <c r="V77" s="24"/>
      <c r="W77" s="24"/>
      <c r="X77" s="24"/>
      <c r="Y77" s="27">
        <v>4150</v>
      </c>
      <c r="Z77" s="27" t="s">
        <v>27</v>
      </c>
      <c r="AA77" s="25">
        <v>3850</v>
      </c>
      <c r="AB77" s="24"/>
      <c r="AC77" s="1"/>
    </row>
    <row r="78" spans="1:29" ht="26.25" customHeight="1" x14ac:dyDescent="0.25">
      <c r="A78" s="14">
        <v>53</v>
      </c>
      <c r="B78" s="29" t="s">
        <v>55</v>
      </c>
      <c r="C78" s="16">
        <v>41</v>
      </c>
      <c r="D78" s="16" t="s">
        <v>67</v>
      </c>
      <c r="E78" s="16" t="s">
        <v>27</v>
      </c>
      <c r="F78" s="16"/>
      <c r="G78" s="16">
        <v>151000353</v>
      </c>
      <c r="H78" s="30" t="s">
        <v>46</v>
      </c>
      <c r="I78" s="31">
        <v>0</v>
      </c>
      <c r="J78" s="21">
        <v>0</v>
      </c>
      <c r="K78" s="32">
        <v>0</v>
      </c>
      <c r="L78" s="33">
        <v>0</v>
      </c>
      <c r="M78" s="34"/>
      <c r="N78" s="24"/>
      <c r="O78" s="24"/>
      <c r="P78" s="24"/>
      <c r="Q78" s="25">
        <v>4259</v>
      </c>
      <c r="R78" s="24" t="s">
        <v>27</v>
      </c>
      <c r="S78" s="25">
        <v>4053.6847214561499</v>
      </c>
      <c r="T78" s="24"/>
      <c r="U78" s="26"/>
      <c r="V78" s="24"/>
      <c r="W78" s="24"/>
      <c r="X78" s="24"/>
      <c r="Y78" s="27">
        <v>4150</v>
      </c>
      <c r="Z78" s="27" t="s">
        <v>27</v>
      </c>
      <c r="AA78" s="25">
        <v>3850</v>
      </c>
      <c r="AB78" s="24"/>
      <c r="AC78" s="1"/>
    </row>
    <row r="79" spans="1:29" ht="26.25" customHeight="1" x14ac:dyDescent="0.25">
      <c r="A79" s="14"/>
      <c r="B79" s="29"/>
      <c r="C79" s="16"/>
      <c r="D79" s="16"/>
      <c r="E79" s="16"/>
      <c r="F79" s="16"/>
      <c r="G79" s="16"/>
      <c r="H79" s="30"/>
      <c r="I79" s="31"/>
      <c r="J79" s="21"/>
      <c r="K79" s="32"/>
      <c r="L79" s="33"/>
      <c r="M79" s="34"/>
      <c r="N79" s="24"/>
      <c r="O79" s="24"/>
      <c r="P79" s="24"/>
      <c r="Q79" s="41">
        <v>4259</v>
      </c>
      <c r="R79" s="42" t="s">
        <v>27</v>
      </c>
      <c r="S79" s="41">
        <v>4053.6847214561499</v>
      </c>
      <c r="T79" s="24"/>
      <c r="U79" s="26"/>
      <c r="V79" s="24"/>
      <c r="W79" s="24"/>
      <c r="X79" s="24"/>
      <c r="Y79" s="27"/>
      <c r="Z79" s="27"/>
      <c r="AA79" s="25"/>
      <c r="AB79" s="24"/>
      <c r="AC79" s="1"/>
    </row>
    <row r="80" spans="1:29" ht="26.25" customHeight="1" x14ac:dyDescent="0.25">
      <c r="A80" s="14"/>
      <c r="B80" s="29"/>
      <c r="C80" s="16"/>
      <c r="D80" s="16"/>
      <c r="E80" s="16"/>
      <c r="F80" s="16"/>
      <c r="G80" s="16"/>
      <c r="H80" s="30"/>
      <c r="I80" s="31"/>
      <c r="J80" s="21"/>
      <c r="K80" s="32"/>
      <c r="L80" s="33"/>
      <c r="M80" s="34"/>
      <c r="N80" s="24"/>
      <c r="O80" s="24"/>
      <c r="P80" s="24"/>
      <c r="Q80" s="25"/>
      <c r="R80" s="24"/>
      <c r="S80" s="25"/>
      <c r="T80" s="24"/>
      <c r="U80" s="26"/>
      <c r="V80" s="24"/>
      <c r="W80" s="24"/>
      <c r="X80" s="24"/>
      <c r="Y80" s="27"/>
      <c r="Z80" s="27"/>
      <c r="AA80" s="25"/>
      <c r="AB80" s="24"/>
      <c r="AC80" s="1"/>
    </row>
    <row r="81" spans="1:29" ht="26.25" customHeight="1" x14ac:dyDescent="0.25">
      <c r="A81" s="14"/>
      <c r="B81" s="29"/>
      <c r="C81" s="16"/>
      <c r="D81" s="16"/>
      <c r="E81" s="16"/>
      <c r="F81" s="16"/>
      <c r="G81" s="16"/>
      <c r="H81" s="30"/>
      <c r="I81" s="31"/>
      <c r="J81" s="21"/>
      <c r="K81" s="32"/>
      <c r="L81" s="33"/>
      <c r="M81" s="34"/>
      <c r="N81" s="24"/>
      <c r="O81" s="24"/>
      <c r="P81" s="24"/>
      <c r="Q81" s="25"/>
      <c r="R81" s="24"/>
      <c r="S81" s="25"/>
      <c r="T81" s="24"/>
      <c r="U81" s="26"/>
      <c r="V81" s="24"/>
      <c r="W81" s="24"/>
      <c r="X81" s="24"/>
      <c r="Y81" s="27"/>
      <c r="Z81" s="27"/>
      <c r="AA81" s="25"/>
      <c r="AB81" s="24"/>
      <c r="AC81" s="1"/>
    </row>
    <row r="82" spans="1:29" ht="26.25" customHeight="1" x14ac:dyDescent="0.25">
      <c r="A82" s="14">
        <v>1</v>
      </c>
      <c r="B82" s="15" t="s">
        <v>25</v>
      </c>
      <c r="C82" s="16">
        <v>1</v>
      </c>
      <c r="D82" s="16" t="s">
        <v>68</v>
      </c>
      <c r="E82" s="16" t="s">
        <v>69</v>
      </c>
      <c r="F82" s="17">
        <v>58</v>
      </c>
      <c r="G82" s="18">
        <v>161009524</v>
      </c>
      <c r="H82" s="19" t="s">
        <v>28</v>
      </c>
      <c r="I82" s="20">
        <v>4001</v>
      </c>
      <c r="J82" s="21">
        <v>4001</v>
      </c>
      <c r="K82" s="22">
        <v>3970.2</v>
      </c>
      <c r="L82" s="20">
        <v>3970.2</v>
      </c>
      <c r="M82" s="23"/>
      <c r="N82" s="24"/>
      <c r="O82" s="24"/>
      <c r="P82" s="24"/>
      <c r="Q82" s="25">
        <v>4455.6587898407779</v>
      </c>
      <c r="R82" s="24" t="s">
        <v>70</v>
      </c>
      <c r="S82" s="25">
        <v>4175.6356486852974</v>
      </c>
      <c r="T82" s="24"/>
      <c r="U82" s="26"/>
      <c r="V82" s="24"/>
      <c r="W82" s="24"/>
      <c r="X82" s="24"/>
      <c r="Y82" s="27">
        <v>4750</v>
      </c>
      <c r="Z82" s="27" t="s">
        <v>69</v>
      </c>
      <c r="AA82" s="25">
        <v>4450</v>
      </c>
      <c r="AB82" s="24"/>
      <c r="AC82" s="1"/>
    </row>
    <row r="83" spans="1:29" ht="26.25" customHeight="1" x14ac:dyDescent="0.25">
      <c r="A83" s="14">
        <v>17</v>
      </c>
      <c r="B83" s="29" t="s">
        <v>35</v>
      </c>
      <c r="C83" s="16">
        <v>12</v>
      </c>
      <c r="D83" s="16" t="s">
        <v>68</v>
      </c>
      <c r="E83" s="16" t="s">
        <v>69</v>
      </c>
      <c r="F83" s="16">
        <v>58</v>
      </c>
      <c r="G83" s="16">
        <v>151000341</v>
      </c>
      <c r="H83" s="30" t="s">
        <v>35</v>
      </c>
      <c r="I83" s="31">
        <v>3929.6</v>
      </c>
      <c r="J83" s="21">
        <v>3929.6</v>
      </c>
      <c r="K83" s="32">
        <v>3898.56</v>
      </c>
      <c r="L83" s="33">
        <v>3898.56</v>
      </c>
      <c r="M83" s="34"/>
      <c r="N83" s="24"/>
      <c r="O83" s="24"/>
      <c r="P83" s="24"/>
      <c r="Q83" s="25">
        <v>4455.6587898407779</v>
      </c>
      <c r="R83" s="24" t="s">
        <v>70</v>
      </c>
      <c r="S83" s="25">
        <v>4175.6356486852974</v>
      </c>
      <c r="T83" s="24"/>
      <c r="U83" s="26"/>
      <c r="V83" s="24"/>
      <c r="W83" s="24"/>
      <c r="X83" s="24"/>
      <c r="Y83" s="27">
        <v>4750</v>
      </c>
      <c r="Z83" s="27" t="s">
        <v>69</v>
      </c>
      <c r="AA83" s="25">
        <v>4450</v>
      </c>
      <c r="AB83" s="24"/>
      <c r="AC83" s="1"/>
    </row>
    <row r="84" spans="1:29" ht="26.25" customHeight="1" x14ac:dyDescent="0.25">
      <c r="A84" s="14">
        <v>24</v>
      </c>
      <c r="B84" s="29" t="s">
        <v>39</v>
      </c>
      <c r="C84" s="16">
        <v>18</v>
      </c>
      <c r="D84" s="16" t="s">
        <v>68</v>
      </c>
      <c r="E84" s="16" t="s">
        <v>69</v>
      </c>
      <c r="F84" s="16">
        <v>59</v>
      </c>
      <c r="G84" s="16">
        <v>151000343</v>
      </c>
      <c r="H84" s="30" t="s">
        <v>38</v>
      </c>
      <c r="I84" s="31">
        <v>3907.32</v>
      </c>
      <c r="J84" s="21">
        <v>3907.32</v>
      </c>
      <c r="K84" s="32">
        <v>3877.22</v>
      </c>
      <c r="L84" s="33">
        <v>3877.22</v>
      </c>
      <c r="M84" s="34"/>
      <c r="N84" s="24"/>
      <c r="O84" s="24"/>
      <c r="P84" s="24"/>
      <c r="Q84" s="25">
        <v>4455.6587898407779</v>
      </c>
      <c r="R84" s="24" t="s">
        <v>70</v>
      </c>
      <c r="S84" s="25">
        <v>4175.6356486852974</v>
      </c>
      <c r="T84" s="24"/>
      <c r="U84" s="26"/>
      <c r="V84" s="24"/>
      <c r="W84" s="24"/>
      <c r="X84" s="24"/>
      <c r="Y84" s="27">
        <v>4750</v>
      </c>
      <c r="Z84" s="27" t="s">
        <v>69</v>
      </c>
      <c r="AA84" s="25">
        <v>4450</v>
      </c>
      <c r="AB84" s="24"/>
      <c r="AC84" s="1"/>
    </row>
    <row r="85" spans="1:29" ht="26.25" customHeight="1" x14ac:dyDescent="0.25">
      <c r="A85" s="14">
        <v>29</v>
      </c>
      <c r="B85" s="29" t="s">
        <v>40</v>
      </c>
      <c r="C85" s="16">
        <v>22</v>
      </c>
      <c r="D85" s="16" t="s">
        <v>68</v>
      </c>
      <c r="E85" s="16" t="s">
        <v>69</v>
      </c>
      <c r="F85" s="16">
        <v>59</v>
      </c>
      <c r="G85" s="16">
        <v>161009549</v>
      </c>
      <c r="H85" s="30" t="s">
        <v>40</v>
      </c>
      <c r="I85" s="31">
        <v>3897.84</v>
      </c>
      <c r="J85" s="21">
        <v>3897.84</v>
      </c>
      <c r="K85" s="32">
        <v>3867</v>
      </c>
      <c r="L85" s="33">
        <v>3867</v>
      </c>
      <c r="M85" s="34"/>
      <c r="N85" s="24"/>
      <c r="O85" s="24"/>
      <c r="P85" s="24"/>
      <c r="Q85" s="25">
        <v>4455.6587898407779</v>
      </c>
      <c r="R85" s="24" t="s">
        <v>70</v>
      </c>
      <c r="S85" s="25">
        <v>4175.6356486852974</v>
      </c>
      <c r="T85" s="24"/>
      <c r="U85" s="26"/>
      <c r="V85" s="24"/>
      <c r="W85" s="24"/>
      <c r="X85" s="24"/>
      <c r="Y85" s="27">
        <v>4750</v>
      </c>
      <c r="Z85" s="27" t="s">
        <v>69</v>
      </c>
      <c r="AA85" s="25">
        <v>4450</v>
      </c>
      <c r="AB85" s="24"/>
      <c r="AC85" s="1"/>
    </row>
    <row r="86" spans="1:29" ht="26.25" customHeight="1" x14ac:dyDescent="0.25">
      <c r="A86" s="14">
        <v>31</v>
      </c>
      <c r="B86" s="29" t="s">
        <v>40</v>
      </c>
      <c r="C86" s="16">
        <v>23</v>
      </c>
      <c r="D86" s="16" t="s">
        <v>68</v>
      </c>
      <c r="E86" s="16" t="s">
        <v>69</v>
      </c>
      <c r="F86" s="16">
        <v>59</v>
      </c>
      <c r="G86" s="47">
        <v>161009550</v>
      </c>
      <c r="H86" s="16" t="s">
        <v>40</v>
      </c>
      <c r="I86" s="31">
        <v>3899.12</v>
      </c>
      <c r="J86" s="21">
        <v>3899.12</v>
      </c>
      <c r="K86" s="32">
        <v>3868.7</v>
      </c>
      <c r="L86" s="33">
        <v>3868.7</v>
      </c>
      <c r="M86" s="34"/>
      <c r="N86" s="24"/>
      <c r="O86" s="24"/>
      <c r="P86" s="24"/>
      <c r="Q86" s="25">
        <v>4455.6587898407779</v>
      </c>
      <c r="R86" s="24" t="s">
        <v>70</v>
      </c>
      <c r="S86" s="25">
        <v>4175.6356486852974</v>
      </c>
      <c r="T86" s="24"/>
      <c r="U86" s="26"/>
      <c r="V86" s="24"/>
      <c r="W86" s="24"/>
      <c r="X86" s="24"/>
      <c r="Y86" s="27">
        <v>4750</v>
      </c>
      <c r="Z86" s="27" t="s">
        <v>69</v>
      </c>
      <c r="AA86" s="25">
        <v>4450</v>
      </c>
      <c r="AB86" s="24"/>
      <c r="AC86" s="1"/>
    </row>
    <row r="87" spans="1:29" ht="26.25" customHeight="1" x14ac:dyDescent="0.25">
      <c r="A87" s="14">
        <v>32</v>
      </c>
      <c r="B87" s="29" t="s">
        <v>41</v>
      </c>
      <c r="C87" s="16">
        <v>24</v>
      </c>
      <c r="D87" s="16" t="s">
        <v>68</v>
      </c>
      <c r="E87" s="16" t="s">
        <v>69</v>
      </c>
      <c r="F87" s="16">
        <v>57</v>
      </c>
      <c r="G87" s="35">
        <v>161009551</v>
      </c>
      <c r="H87" s="16" t="s">
        <v>40</v>
      </c>
      <c r="I87" s="31">
        <v>3906.84</v>
      </c>
      <c r="J87" s="21">
        <v>3906.84</v>
      </c>
      <c r="K87" s="32">
        <v>3876.01</v>
      </c>
      <c r="L87" s="33">
        <v>3876.01</v>
      </c>
      <c r="M87" s="34"/>
      <c r="N87" s="24"/>
      <c r="O87" s="24"/>
      <c r="P87" s="24"/>
      <c r="Q87" s="25">
        <v>4455.6587898407779</v>
      </c>
      <c r="R87" s="24" t="s">
        <v>70</v>
      </c>
      <c r="S87" s="25">
        <v>4175.6356486852974</v>
      </c>
      <c r="T87" s="24"/>
      <c r="U87" s="26"/>
      <c r="V87" s="24"/>
      <c r="W87" s="24"/>
      <c r="X87" s="24"/>
      <c r="Y87" s="27">
        <v>4750</v>
      </c>
      <c r="Z87" s="27" t="s">
        <v>69</v>
      </c>
      <c r="AA87" s="25">
        <v>4450</v>
      </c>
      <c r="AB87" s="24"/>
      <c r="AC87" s="1"/>
    </row>
    <row r="88" spans="1:29" ht="26.25" customHeight="1" x14ac:dyDescent="0.25">
      <c r="A88" s="14">
        <v>57</v>
      </c>
      <c r="B88" s="29" t="s">
        <v>48</v>
      </c>
      <c r="C88" s="16">
        <v>45</v>
      </c>
      <c r="D88" s="16" t="s">
        <v>68</v>
      </c>
      <c r="E88" s="16" t="s">
        <v>69</v>
      </c>
      <c r="F88" s="16">
        <v>58</v>
      </c>
      <c r="G88" s="16">
        <v>151000355</v>
      </c>
      <c r="H88" s="30" t="s">
        <v>55</v>
      </c>
      <c r="I88" s="31">
        <v>3992.52</v>
      </c>
      <c r="J88" s="21">
        <v>3992.52</v>
      </c>
      <c r="K88" s="32">
        <v>3960.96</v>
      </c>
      <c r="L88" s="33">
        <v>3960.96</v>
      </c>
      <c r="M88" s="34"/>
      <c r="N88" s="24"/>
      <c r="O88" s="24"/>
      <c r="P88" s="24"/>
      <c r="Q88" s="25">
        <v>4455.6587898407779</v>
      </c>
      <c r="R88" s="24" t="s">
        <v>70</v>
      </c>
      <c r="S88" s="25">
        <v>4175.6356486852974</v>
      </c>
      <c r="T88" s="24"/>
      <c r="U88" s="26"/>
      <c r="V88" s="24"/>
      <c r="W88" s="24"/>
      <c r="X88" s="24"/>
      <c r="Y88" s="27">
        <v>4750</v>
      </c>
      <c r="Z88" s="27" t="s">
        <v>69</v>
      </c>
      <c r="AA88" s="25">
        <v>4450</v>
      </c>
      <c r="AB88" s="24"/>
      <c r="AC88" s="1"/>
    </row>
    <row r="89" spans="1:29" ht="26.25" customHeight="1" x14ac:dyDescent="0.25">
      <c r="A89" s="14">
        <v>64</v>
      </c>
      <c r="B89" s="29" t="s">
        <v>50</v>
      </c>
      <c r="C89" s="16">
        <v>51</v>
      </c>
      <c r="D89" s="16" t="s">
        <v>68</v>
      </c>
      <c r="E89" s="16" t="s">
        <v>69</v>
      </c>
      <c r="F89" s="16">
        <v>50</v>
      </c>
      <c r="G89" s="16">
        <v>161009566</v>
      </c>
      <c r="H89" s="30" t="s">
        <v>49</v>
      </c>
      <c r="I89" s="31">
        <v>3383.57</v>
      </c>
      <c r="J89" s="21">
        <v>3383.57</v>
      </c>
      <c r="K89" s="32">
        <v>3357.2</v>
      </c>
      <c r="L89" s="33">
        <v>3357.2</v>
      </c>
      <c r="M89" s="34"/>
      <c r="N89" s="24"/>
      <c r="O89" s="24"/>
      <c r="P89" s="24"/>
      <c r="Q89" s="25">
        <v>4455.6587898407779</v>
      </c>
      <c r="R89" s="24" t="s">
        <v>70</v>
      </c>
      <c r="S89" s="25">
        <v>4175.6356486852974</v>
      </c>
      <c r="T89" s="24"/>
      <c r="U89" s="26"/>
      <c r="V89" s="24"/>
      <c r="W89" s="24"/>
      <c r="X89" s="24"/>
      <c r="Y89" s="27">
        <v>4750</v>
      </c>
      <c r="Z89" s="27" t="s">
        <v>69</v>
      </c>
      <c r="AA89" s="25">
        <v>4450</v>
      </c>
      <c r="AB89" s="24"/>
      <c r="AC89" s="1"/>
    </row>
    <row r="90" spans="1:29" ht="26.25" customHeight="1" x14ac:dyDescent="0.25">
      <c r="A90" s="14">
        <v>51</v>
      </c>
      <c r="B90" s="29" t="s">
        <v>55</v>
      </c>
      <c r="C90" s="16">
        <v>40</v>
      </c>
      <c r="D90" s="16" t="s">
        <v>68</v>
      </c>
      <c r="E90" s="16" t="s">
        <v>69</v>
      </c>
      <c r="F90" s="16">
        <v>58</v>
      </c>
      <c r="G90" s="16">
        <v>151000352</v>
      </c>
      <c r="H90" s="30" t="s">
        <v>46</v>
      </c>
      <c r="I90" s="31">
        <v>3927.83</v>
      </c>
      <c r="J90" s="21">
        <v>3927.83</v>
      </c>
      <c r="K90" s="32">
        <v>3897.15</v>
      </c>
      <c r="L90" s="33">
        <v>3897.15</v>
      </c>
      <c r="M90" s="34"/>
      <c r="N90" s="24"/>
      <c r="O90" s="24"/>
      <c r="P90" s="24"/>
      <c r="Q90" s="25">
        <v>4455.6587898407779</v>
      </c>
      <c r="R90" s="24" t="s">
        <v>70</v>
      </c>
      <c r="S90" s="25">
        <v>4175.6356486852974</v>
      </c>
      <c r="T90" s="24"/>
      <c r="U90" s="26"/>
      <c r="V90" s="24"/>
      <c r="W90" s="24"/>
      <c r="X90" s="24"/>
      <c r="Y90" s="27">
        <v>4750</v>
      </c>
      <c r="Z90" s="27" t="s">
        <v>69</v>
      </c>
      <c r="AA90" s="25">
        <v>4450</v>
      </c>
      <c r="AB90" s="24"/>
      <c r="AC90" s="1"/>
    </row>
    <row r="91" spans="1:29" ht="26.25" customHeight="1" x14ac:dyDescent="0.25">
      <c r="A91" s="14"/>
      <c r="B91" s="29"/>
      <c r="C91" s="16"/>
      <c r="D91" s="16"/>
      <c r="E91" s="16"/>
      <c r="F91" s="16"/>
      <c r="G91" s="16"/>
      <c r="H91" s="30"/>
      <c r="I91" s="36">
        <f>SUM(I82:I90)</f>
        <v>34845.64</v>
      </c>
      <c r="J91" s="37">
        <f>SUM(J82:J90)</f>
        <v>34845.64</v>
      </c>
      <c r="K91" s="38">
        <f>SUM(K82:K90)</f>
        <v>34573</v>
      </c>
      <c r="L91" s="39">
        <f>SUM(L82:L90)</f>
        <v>34573</v>
      </c>
      <c r="M91" s="40"/>
      <c r="N91" s="24"/>
      <c r="O91" s="24"/>
      <c r="P91" s="24"/>
      <c r="Q91" s="41">
        <v>4455.6587898407779</v>
      </c>
      <c r="R91" s="42" t="s">
        <v>70</v>
      </c>
      <c r="S91" s="41">
        <v>4175.6356486852974</v>
      </c>
      <c r="T91" s="24"/>
      <c r="U91" s="26"/>
      <c r="V91" s="24"/>
      <c r="W91" s="24"/>
      <c r="X91" s="24"/>
      <c r="Y91" s="27"/>
      <c r="Z91" s="27"/>
      <c r="AA91" s="25"/>
      <c r="AB91" s="24"/>
      <c r="AC91" s="1"/>
    </row>
    <row r="92" spans="1:29" ht="26.25" customHeight="1" x14ac:dyDescent="0.25">
      <c r="A92" s="14"/>
      <c r="B92" s="29"/>
      <c r="C92" s="16"/>
      <c r="D92" s="16"/>
      <c r="E92" s="16"/>
      <c r="F92" s="16"/>
      <c r="G92" s="16"/>
      <c r="H92" s="30"/>
      <c r="I92" s="31"/>
      <c r="J92" s="21"/>
      <c r="K92" s="32"/>
      <c r="L92" s="33"/>
      <c r="M92" s="34"/>
      <c r="N92" s="24"/>
      <c r="O92" s="24"/>
      <c r="P92" s="24"/>
      <c r="Q92" s="25"/>
      <c r="R92" s="24"/>
      <c r="S92" s="25"/>
      <c r="T92" s="24"/>
      <c r="U92" s="26"/>
      <c r="V92" s="24"/>
      <c r="W92" s="24"/>
      <c r="X92" s="24"/>
      <c r="Y92" s="27"/>
      <c r="Z92" s="27"/>
      <c r="AA92" s="25"/>
      <c r="AB92" s="24"/>
      <c r="AC92" s="1"/>
    </row>
    <row r="93" spans="1:29" ht="26.25" customHeight="1" x14ac:dyDescent="0.25">
      <c r="A93" s="14"/>
      <c r="B93" s="29"/>
      <c r="C93" s="16"/>
      <c r="D93" s="16"/>
      <c r="E93" s="16"/>
      <c r="F93" s="16"/>
      <c r="G93" s="16"/>
      <c r="H93" s="30"/>
      <c r="I93" s="31"/>
      <c r="J93" s="21"/>
      <c r="K93" s="32"/>
      <c r="L93" s="33"/>
      <c r="M93" s="34"/>
      <c r="N93" s="24"/>
      <c r="O93" s="24"/>
      <c r="P93" s="24"/>
      <c r="Q93" s="25"/>
      <c r="R93" s="24"/>
      <c r="S93" s="25"/>
      <c r="T93" s="24"/>
      <c r="U93" s="26"/>
      <c r="V93" s="24"/>
      <c r="W93" s="24"/>
      <c r="X93" s="24"/>
      <c r="Y93" s="27"/>
      <c r="Z93" s="27"/>
      <c r="AA93" s="25"/>
      <c r="AB93" s="24"/>
      <c r="AC93" s="1"/>
    </row>
    <row r="94" spans="1:29" ht="26.25" customHeight="1" x14ac:dyDescent="0.25">
      <c r="A94" s="14">
        <v>27</v>
      </c>
      <c r="B94" s="29" t="s">
        <v>71</v>
      </c>
      <c r="C94" s="16">
        <v>20</v>
      </c>
      <c r="D94" s="16" t="s">
        <v>72</v>
      </c>
      <c r="E94" s="16" t="s">
        <v>27</v>
      </c>
      <c r="F94" s="16">
        <v>58</v>
      </c>
      <c r="G94" s="16">
        <v>151000080</v>
      </c>
      <c r="H94" s="30" t="s">
        <v>39</v>
      </c>
      <c r="I94" s="31">
        <v>4047.6</v>
      </c>
      <c r="J94" s="21">
        <v>4047.6</v>
      </c>
      <c r="K94" s="32">
        <v>4015.63</v>
      </c>
      <c r="L94" s="33">
        <v>4015.63</v>
      </c>
      <c r="M94" s="34"/>
      <c r="N94" s="24"/>
      <c r="O94" s="24"/>
      <c r="P94" s="24"/>
      <c r="Q94" s="25">
        <v>3733</v>
      </c>
      <c r="R94" s="24" t="s">
        <v>53</v>
      </c>
      <c r="S94" s="25">
        <v>3505.0854755784057</v>
      </c>
      <c r="T94" s="24"/>
      <c r="U94" s="26"/>
      <c r="V94" s="24"/>
      <c r="W94" s="24"/>
      <c r="X94" s="24"/>
      <c r="Y94" s="27">
        <v>4150</v>
      </c>
      <c r="Z94" s="27" t="s">
        <v>27</v>
      </c>
      <c r="AA94" s="25">
        <v>3850</v>
      </c>
      <c r="AB94" s="24"/>
      <c r="AC94" s="1"/>
    </row>
    <row r="95" spans="1:29" ht="26.25" customHeight="1" x14ac:dyDescent="0.25">
      <c r="A95" s="14">
        <v>39</v>
      </c>
      <c r="B95" s="29" t="s">
        <v>44</v>
      </c>
      <c r="C95" s="16">
        <v>30</v>
      </c>
      <c r="D95" s="16" t="s">
        <v>72</v>
      </c>
      <c r="E95" s="16" t="s">
        <v>27</v>
      </c>
      <c r="F95" s="16">
        <v>59</v>
      </c>
      <c r="G95" s="16">
        <v>161004372</v>
      </c>
      <c r="H95" s="30" t="s">
        <v>43</v>
      </c>
      <c r="I95" s="31">
        <v>4205.76</v>
      </c>
      <c r="J95" s="21">
        <v>4205.76</v>
      </c>
      <c r="K95" s="32">
        <v>4173.42</v>
      </c>
      <c r="L95" s="33">
        <v>4173.42</v>
      </c>
      <c r="M95" s="34"/>
      <c r="N95" s="24"/>
      <c r="O95" s="24"/>
      <c r="P95" s="24"/>
      <c r="Q95" s="25">
        <v>3733</v>
      </c>
      <c r="R95" s="24" t="s">
        <v>53</v>
      </c>
      <c r="S95" s="25">
        <v>3505.0854755784057</v>
      </c>
      <c r="T95" s="24"/>
      <c r="U95" s="26"/>
      <c r="V95" s="24"/>
      <c r="W95" s="24"/>
      <c r="X95" s="24"/>
      <c r="Y95" s="27">
        <v>4150</v>
      </c>
      <c r="Z95" s="27" t="s">
        <v>27</v>
      </c>
      <c r="AA95" s="25">
        <v>3850</v>
      </c>
      <c r="AB95" s="24"/>
      <c r="AC95" s="1"/>
    </row>
    <row r="96" spans="1:29" ht="26.25" customHeight="1" x14ac:dyDescent="0.25">
      <c r="A96" s="14">
        <v>47</v>
      </c>
      <c r="B96" s="29" t="s">
        <v>46</v>
      </c>
      <c r="C96" s="16">
        <v>37</v>
      </c>
      <c r="D96" s="16" t="s">
        <v>72</v>
      </c>
      <c r="E96" s="16" t="s">
        <v>27</v>
      </c>
      <c r="F96" s="16">
        <v>58</v>
      </c>
      <c r="G96" s="16">
        <v>161004373</v>
      </c>
      <c r="H96" s="30" t="s">
        <v>45</v>
      </c>
      <c r="I96" s="31">
        <v>4050.07</v>
      </c>
      <c r="J96" s="21">
        <v>4050.07</v>
      </c>
      <c r="K96" s="32">
        <v>4018.1</v>
      </c>
      <c r="L96" s="33">
        <v>4018.1</v>
      </c>
      <c r="M96" s="34"/>
      <c r="N96" s="24"/>
      <c r="O96" s="24"/>
      <c r="P96" s="24"/>
      <c r="Q96" s="25">
        <v>3733</v>
      </c>
      <c r="R96" s="24" t="s">
        <v>53</v>
      </c>
      <c r="S96" s="25">
        <v>3505.0854755784057</v>
      </c>
      <c r="T96" s="24"/>
      <c r="U96" s="26"/>
      <c r="V96" s="24"/>
      <c r="W96" s="24"/>
      <c r="X96" s="24"/>
      <c r="Y96" s="27">
        <v>4150</v>
      </c>
      <c r="Z96" s="27" t="s">
        <v>27</v>
      </c>
      <c r="AA96" s="25">
        <v>3850</v>
      </c>
      <c r="AB96" s="24"/>
      <c r="AC96" s="1"/>
    </row>
    <row r="97" spans="1:29" ht="26.25" customHeight="1" x14ac:dyDescent="0.25">
      <c r="A97" s="48">
        <v>63</v>
      </c>
      <c r="B97" s="49" t="s">
        <v>50</v>
      </c>
      <c r="C97" s="50">
        <v>50</v>
      </c>
      <c r="D97" s="50" t="s">
        <v>72</v>
      </c>
      <c r="E97" s="50" t="s">
        <v>27</v>
      </c>
      <c r="F97" s="50">
        <v>58</v>
      </c>
      <c r="G97" s="50">
        <v>151000081</v>
      </c>
      <c r="H97" s="51" t="s">
        <v>56</v>
      </c>
      <c r="I97" s="52">
        <v>4056.4</v>
      </c>
      <c r="J97" s="53">
        <v>4056.4</v>
      </c>
      <c r="K97" s="54">
        <v>4024.36</v>
      </c>
      <c r="L97" s="55">
        <v>4024.36</v>
      </c>
      <c r="M97" s="56"/>
      <c r="N97" s="57"/>
      <c r="O97" s="57"/>
      <c r="P97" s="57"/>
      <c r="Q97" s="58">
        <v>3733</v>
      </c>
      <c r="R97" s="57" t="s">
        <v>53</v>
      </c>
      <c r="S97" s="58">
        <v>3505.0854755784057</v>
      </c>
      <c r="T97" s="57"/>
      <c r="U97" s="59"/>
      <c r="V97" s="57"/>
      <c r="W97" s="57"/>
      <c r="X97" s="57"/>
      <c r="Y97" s="60">
        <v>4150</v>
      </c>
      <c r="Z97" s="60" t="s">
        <v>27</v>
      </c>
      <c r="AA97" s="58">
        <v>3850</v>
      </c>
      <c r="AB97" s="57"/>
      <c r="AC97" s="1"/>
    </row>
    <row r="98" spans="1:29" ht="26.25" customHeight="1" x14ac:dyDescent="0.25">
      <c r="A98" s="14"/>
      <c r="B98" s="29"/>
      <c r="C98" s="16"/>
      <c r="D98" s="16"/>
      <c r="E98" s="16"/>
      <c r="F98" s="16"/>
      <c r="G98" s="16"/>
      <c r="H98" s="30"/>
      <c r="I98" s="31"/>
      <c r="J98" s="21"/>
      <c r="K98" s="32"/>
      <c r="L98" s="33"/>
      <c r="M98" s="34"/>
      <c r="N98" s="24"/>
      <c r="O98" s="24"/>
      <c r="P98" s="24"/>
      <c r="Q98" s="41">
        <v>3733</v>
      </c>
      <c r="R98" s="42" t="s">
        <v>53</v>
      </c>
      <c r="S98" s="41">
        <v>3505.0854755784057</v>
      </c>
      <c r="T98" s="24"/>
      <c r="U98" s="26"/>
      <c r="V98" s="24"/>
      <c r="W98" s="24"/>
      <c r="X98" s="24"/>
      <c r="Y98" s="27"/>
      <c r="Z98" s="27"/>
      <c r="AA98" s="25"/>
      <c r="AB98" s="24"/>
      <c r="AC98" s="1"/>
    </row>
    <row r="99" spans="1:29" ht="30" customHeight="1" x14ac:dyDescent="0.25">
      <c r="I99" s="61"/>
      <c r="J99" s="61"/>
      <c r="K99" s="62"/>
      <c r="L99" s="62"/>
      <c r="M99" s="63"/>
      <c r="U99" s="1"/>
      <c r="AC99" s="1"/>
    </row>
    <row r="100" spans="1:29" ht="30" customHeight="1" x14ac:dyDescent="0.4">
      <c r="K100" s="64"/>
      <c r="L100" s="64"/>
      <c r="M100" s="65"/>
      <c r="U100" s="1"/>
      <c r="AC100" s="1"/>
    </row>
    <row r="101" spans="1:29" ht="30" customHeight="1" x14ac:dyDescent="0.25">
      <c r="M101" s="1"/>
      <c r="U101" s="1"/>
      <c r="AC101" s="1"/>
    </row>
    <row r="102" spans="1:29" ht="41.25" customHeight="1" x14ac:dyDescent="0.25">
      <c r="A102" s="168" t="s">
        <v>3</v>
      </c>
      <c r="B102" s="155" t="s">
        <v>4</v>
      </c>
      <c r="C102" s="155" t="s">
        <v>5</v>
      </c>
      <c r="D102" s="155" t="s">
        <v>6</v>
      </c>
      <c r="E102" s="170" t="s">
        <v>7</v>
      </c>
      <c r="F102" s="155" t="s">
        <v>8</v>
      </c>
      <c r="G102" s="155" t="s">
        <v>9</v>
      </c>
      <c r="H102" s="157" t="s">
        <v>10</v>
      </c>
      <c r="I102" s="159" t="s">
        <v>11</v>
      </c>
      <c r="J102" s="160"/>
      <c r="K102" s="160"/>
      <c r="L102" s="161"/>
      <c r="M102" s="66"/>
      <c r="N102" s="148" t="s">
        <v>12</v>
      </c>
      <c r="O102" s="150" t="s">
        <v>13</v>
      </c>
      <c r="P102" s="151"/>
      <c r="Q102" s="151"/>
      <c r="R102" s="152"/>
      <c r="S102" s="153" t="s">
        <v>14</v>
      </c>
      <c r="T102" s="146" t="s">
        <v>15</v>
      </c>
      <c r="U102" s="67"/>
      <c r="V102" s="148" t="s">
        <v>12</v>
      </c>
      <c r="W102" s="150" t="s">
        <v>16</v>
      </c>
      <c r="X102" s="151"/>
      <c r="Y102" s="151"/>
      <c r="Z102" s="152"/>
      <c r="AA102" s="153" t="s">
        <v>14</v>
      </c>
      <c r="AB102" s="146" t="s">
        <v>15</v>
      </c>
      <c r="AC102" s="1"/>
    </row>
    <row r="103" spans="1:29" ht="41.25" customHeight="1" x14ac:dyDescent="0.25">
      <c r="A103" s="169"/>
      <c r="B103" s="156"/>
      <c r="C103" s="156"/>
      <c r="D103" s="156"/>
      <c r="E103" s="171"/>
      <c r="F103" s="156"/>
      <c r="G103" s="156"/>
      <c r="H103" s="158"/>
      <c r="I103" s="4" t="s">
        <v>17</v>
      </c>
      <c r="J103" s="5" t="s">
        <v>18</v>
      </c>
      <c r="K103" s="6" t="s">
        <v>19</v>
      </c>
      <c r="L103" s="7" t="s">
        <v>20</v>
      </c>
      <c r="M103" s="8"/>
      <c r="N103" s="149"/>
      <c r="O103" s="9" t="s">
        <v>21</v>
      </c>
      <c r="P103" s="9" t="s">
        <v>22</v>
      </c>
      <c r="Q103" s="10" t="s">
        <v>23</v>
      </c>
      <c r="R103" s="11" t="s">
        <v>24</v>
      </c>
      <c r="S103" s="154"/>
      <c r="T103" s="147"/>
      <c r="U103" s="12"/>
      <c r="V103" s="149"/>
      <c r="W103" s="9" t="s">
        <v>21</v>
      </c>
      <c r="X103" s="9" t="s">
        <v>22</v>
      </c>
      <c r="Y103" s="13" t="s">
        <v>23</v>
      </c>
      <c r="Z103" s="11" t="s">
        <v>24</v>
      </c>
      <c r="AA103" s="154"/>
      <c r="AB103" s="147"/>
      <c r="AC103" s="1"/>
    </row>
    <row r="104" spans="1:29" ht="40.5" customHeight="1" x14ac:dyDescent="0.25">
      <c r="A104" s="14"/>
      <c r="B104" s="29"/>
      <c r="C104" s="16"/>
      <c r="D104" s="16" t="s">
        <v>26</v>
      </c>
      <c r="E104" s="16" t="s">
        <v>27</v>
      </c>
      <c r="F104" s="16"/>
      <c r="G104" s="16"/>
      <c r="H104" s="30"/>
      <c r="I104" s="68">
        <v>97875.47</v>
      </c>
      <c r="J104" s="69">
        <v>97875.47</v>
      </c>
      <c r="K104" s="68">
        <v>97114.199999999983</v>
      </c>
      <c r="L104" s="70">
        <v>97114.199999999983</v>
      </c>
      <c r="M104" s="34"/>
      <c r="N104" s="24"/>
      <c r="O104" s="24"/>
      <c r="P104" s="24"/>
      <c r="Q104" s="71">
        <v>3624.3161149119524</v>
      </c>
      <c r="R104" s="72" t="s">
        <v>29</v>
      </c>
      <c r="S104" s="71">
        <v>3376.4949506599787</v>
      </c>
      <c r="T104" s="24"/>
      <c r="U104" s="26"/>
      <c r="V104" s="24"/>
      <c r="W104" s="24"/>
      <c r="X104" s="24"/>
      <c r="Y104" s="73">
        <v>4150</v>
      </c>
      <c r="Z104" s="73" t="s">
        <v>27</v>
      </c>
      <c r="AA104" s="71">
        <v>3850</v>
      </c>
      <c r="AB104" s="24"/>
      <c r="AC104" s="1"/>
    </row>
    <row r="105" spans="1:29" ht="40.5" customHeight="1" x14ac:dyDescent="0.25">
      <c r="A105" s="14"/>
      <c r="B105" s="15"/>
      <c r="C105" s="16"/>
      <c r="D105" s="16" t="s">
        <v>52</v>
      </c>
      <c r="E105" s="16" t="s">
        <v>53</v>
      </c>
      <c r="F105" s="17"/>
      <c r="G105" s="17"/>
      <c r="H105" s="19"/>
      <c r="I105" s="68">
        <v>30999.360000000001</v>
      </c>
      <c r="J105" s="69">
        <v>30999.360000000001</v>
      </c>
      <c r="K105" s="74">
        <v>30756.059999999998</v>
      </c>
      <c r="L105" s="74">
        <v>30756.059999999998</v>
      </c>
      <c r="M105" s="23"/>
      <c r="N105" s="24"/>
      <c r="O105" s="24"/>
      <c r="P105" s="24"/>
      <c r="Q105" s="71">
        <v>2688.5208748245232</v>
      </c>
      <c r="R105" s="72" t="s">
        <v>54</v>
      </c>
      <c r="S105" s="71">
        <v>2457.4912290272355</v>
      </c>
      <c r="T105" s="24"/>
      <c r="U105" s="26"/>
      <c r="V105" s="24"/>
      <c r="W105" s="24"/>
      <c r="X105" s="24"/>
      <c r="Y105" s="73">
        <v>3850</v>
      </c>
      <c r="Z105" s="73" t="s">
        <v>53</v>
      </c>
      <c r="AA105" s="71">
        <v>3550</v>
      </c>
      <c r="AB105" s="24"/>
      <c r="AC105" s="1"/>
    </row>
    <row r="106" spans="1:29" ht="40.5" customHeight="1" x14ac:dyDescent="0.25">
      <c r="A106" s="14"/>
      <c r="B106" s="29"/>
      <c r="C106" s="16"/>
      <c r="D106" s="16" t="s">
        <v>59</v>
      </c>
      <c r="E106" s="16" t="s">
        <v>27</v>
      </c>
      <c r="F106" s="16"/>
      <c r="G106" s="16"/>
      <c r="H106" s="30"/>
      <c r="I106" s="31">
        <v>0</v>
      </c>
      <c r="J106" s="75">
        <v>0</v>
      </c>
      <c r="K106" s="31">
        <v>0</v>
      </c>
      <c r="L106" s="33">
        <v>0</v>
      </c>
      <c r="M106" s="34"/>
      <c r="N106" s="24"/>
      <c r="O106" s="24"/>
      <c r="P106" s="24"/>
      <c r="Q106" s="71">
        <v>3705</v>
      </c>
      <c r="R106" s="72" t="s">
        <v>53</v>
      </c>
      <c r="S106" s="71">
        <v>3480.2836956521742</v>
      </c>
      <c r="T106" s="24"/>
      <c r="U106" s="26"/>
      <c r="V106" s="24"/>
      <c r="W106" s="24"/>
      <c r="X106" s="24"/>
      <c r="Y106" s="73">
        <v>4150</v>
      </c>
      <c r="Z106" s="73" t="s">
        <v>27</v>
      </c>
      <c r="AA106" s="71">
        <v>3850</v>
      </c>
      <c r="AB106" s="24"/>
      <c r="AC106" s="1"/>
    </row>
    <row r="107" spans="1:29" ht="40.5" customHeight="1" x14ac:dyDescent="0.25">
      <c r="A107" s="14">
        <v>20</v>
      </c>
      <c r="B107" s="29" t="s">
        <v>36</v>
      </c>
      <c r="C107" s="16">
        <v>14</v>
      </c>
      <c r="D107" s="16" t="s">
        <v>60</v>
      </c>
      <c r="E107" s="16" t="s">
        <v>27</v>
      </c>
      <c r="F107" s="16">
        <v>59</v>
      </c>
      <c r="G107" s="16">
        <v>161000036</v>
      </c>
      <c r="H107" s="30" t="s">
        <v>38</v>
      </c>
      <c r="I107" s="31">
        <v>4083.2</v>
      </c>
      <c r="J107" s="75">
        <v>4083.2</v>
      </c>
      <c r="K107" s="31">
        <v>4050.95</v>
      </c>
      <c r="L107" s="33">
        <v>4050.95</v>
      </c>
      <c r="M107" s="34"/>
      <c r="N107" s="24"/>
      <c r="O107" s="24"/>
      <c r="P107" s="24"/>
      <c r="Q107" s="71">
        <v>2509</v>
      </c>
      <c r="R107" s="72" t="s">
        <v>61</v>
      </c>
      <c r="S107" s="71">
        <v>2259</v>
      </c>
      <c r="T107" s="24"/>
      <c r="U107" s="26"/>
      <c r="V107" s="24"/>
      <c r="W107" s="24"/>
      <c r="X107" s="24"/>
      <c r="Y107" s="73">
        <v>4150</v>
      </c>
      <c r="Z107" s="73" t="s">
        <v>27</v>
      </c>
      <c r="AA107" s="71">
        <v>3850</v>
      </c>
      <c r="AB107" s="24"/>
      <c r="AC107" s="1"/>
    </row>
    <row r="108" spans="1:29" ht="40.5" customHeight="1" x14ac:dyDescent="0.25">
      <c r="A108" s="14">
        <v>42</v>
      </c>
      <c r="B108" s="29" t="s">
        <v>47</v>
      </c>
      <c r="C108" s="16">
        <v>33</v>
      </c>
      <c r="D108" s="16" t="s">
        <v>62</v>
      </c>
      <c r="E108" s="16" t="s">
        <v>29</v>
      </c>
      <c r="F108" s="16">
        <v>58</v>
      </c>
      <c r="G108" s="16">
        <v>162005825</v>
      </c>
      <c r="H108" s="30" t="s">
        <v>41</v>
      </c>
      <c r="I108" s="31">
        <v>3745.51</v>
      </c>
      <c r="J108" s="75">
        <v>3745.51</v>
      </c>
      <c r="K108" s="31">
        <v>3716.66</v>
      </c>
      <c r="L108" s="33">
        <v>3716.66</v>
      </c>
      <c r="M108" s="34"/>
      <c r="N108" s="24"/>
      <c r="O108" s="24"/>
      <c r="P108" s="24"/>
      <c r="Q108" s="71">
        <v>2669</v>
      </c>
      <c r="R108" s="72" t="s">
        <v>54</v>
      </c>
      <c r="S108" s="71">
        <v>2450.6650077760501</v>
      </c>
      <c r="T108" s="24"/>
      <c r="U108" s="26"/>
      <c r="V108" s="24"/>
      <c r="W108" s="24"/>
      <c r="X108" s="24"/>
      <c r="Y108" s="73">
        <v>3550</v>
      </c>
      <c r="Z108" s="73" t="s">
        <v>29</v>
      </c>
      <c r="AA108" s="71">
        <v>3250</v>
      </c>
      <c r="AB108" s="24"/>
      <c r="AC108" s="1"/>
    </row>
    <row r="109" spans="1:29" ht="40.5" customHeight="1" x14ac:dyDescent="0.25">
      <c r="A109" s="14"/>
      <c r="B109" s="29"/>
      <c r="C109" s="16"/>
      <c r="D109" s="16" t="s">
        <v>63</v>
      </c>
      <c r="E109" s="16" t="s">
        <v>27</v>
      </c>
      <c r="F109" s="16"/>
      <c r="G109" s="16"/>
      <c r="H109" s="30"/>
      <c r="I109" s="31">
        <v>27366.7</v>
      </c>
      <c r="J109" s="75">
        <v>27366.7</v>
      </c>
      <c r="K109" s="31">
        <v>27148.289999999997</v>
      </c>
      <c r="L109" s="33">
        <v>27148.289999999997</v>
      </c>
      <c r="M109" s="34"/>
      <c r="N109" s="24"/>
      <c r="O109" s="24"/>
      <c r="P109" s="24"/>
      <c r="Q109" s="71">
        <v>4049.7623164939978</v>
      </c>
      <c r="R109" s="72" t="s">
        <v>27</v>
      </c>
      <c r="S109" s="71">
        <v>3860.6693108397581</v>
      </c>
      <c r="T109" s="24"/>
      <c r="U109" s="26"/>
      <c r="V109" s="24"/>
      <c r="W109" s="24"/>
      <c r="X109" s="24"/>
      <c r="Y109" s="73">
        <v>4150</v>
      </c>
      <c r="Z109" s="73" t="s">
        <v>27</v>
      </c>
      <c r="AA109" s="71">
        <v>3850</v>
      </c>
      <c r="AB109" s="24"/>
      <c r="AC109" s="1"/>
    </row>
    <row r="110" spans="1:29" ht="40.5" customHeight="1" x14ac:dyDescent="0.25">
      <c r="A110" s="14"/>
      <c r="B110" s="29"/>
      <c r="C110" s="16"/>
      <c r="D110" s="16" t="s">
        <v>67</v>
      </c>
      <c r="E110" s="16" t="s">
        <v>27</v>
      </c>
      <c r="F110" s="16"/>
      <c r="G110" s="16"/>
      <c r="H110" s="30"/>
      <c r="I110" s="31">
        <v>0</v>
      </c>
      <c r="J110" s="75">
        <v>0</v>
      </c>
      <c r="K110" s="31">
        <v>0</v>
      </c>
      <c r="L110" s="33">
        <v>0</v>
      </c>
      <c r="M110" s="34"/>
      <c r="N110" s="24"/>
      <c r="O110" s="24"/>
      <c r="P110" s="24"/>
      <c r="Q110" s="71">
        <v>4259</v>
      </c>
      <c r="R110" s="72" t="s">
        <v>27</v>
      </c>
      <c r="S110" s="71">
        <v>4053.6847214561499</v>
      </c>
      <c r="T110" s="24"/>
      <c r="U110" s="26"/>
      <c r="V110" s="24"/>
      <c r="W110" s="24"/>
      <c r="X110" s="24"/>
      <c r="Y110" s="73">
        <v>4150</v>
      </c>
      <c r="Z110" s="73" t="s">
        <v>27</v>
      </c>
      <c r="AA110" s="71">
        <v>3850</v>
      </c>
      <c r="AB110" s="24"/>
      <c r="AC110" s="1"/>
    </row>
    <row r="111" spans="1:29" ht="40.5" customHeight="1" x14ac:dyDescent="0.25">
      <c r="A111" s="14"/>
      <c r="B111" s="29"/>
      <c r="C111" s="16"/>
      <c r="D111" s="16" t="s">
        <v>68</v>
      </c>
      <c r="E111" s="16" t="s">
        <v>69</v>
      </c>
      <c r="F111" s="16"/>
      <c r="G111" s="16"/>
      <c r="H111" s="30"/>
      <c r="I111" s="68">
        <v>34845.64</v>
      </c>
      <c r="J111" s="69">
        <v>34845.64</v>
      </c>
      <c r="K111" s="68">
        <v>34573</v>
      </c>
      <c r="L111" s="70">
        <v>34573</v>
      </c>
      <c r="M111" s="34"/>
      <c r="N111" s="24"/>
      <c r="O111" s="24"/>
      <c r="P111" s="24"/>
      <c r="Q111" s="71">
        <v>4455.6587898407779</v>
      </c>
      <c r="R111" s="72" t="s">
        <v>70</v>
      </c>
      <c r="S111" s="71">
        <v>4175.6356486852974</v>
      </c>
      <c r="T111" s="24"/>
      <c r="U111" s="26"/>
      <c r="V111" s="24"/>
      <c r="W111" s="24"/>
      <c r="X111" s="24"/>
      <c r="Y111" s="73">
        <v>4750</v>
      </c>
      <c r="Z111" s="73" t="s">
        <v>69</v>
      </c>
      <c r="AA111" s="71">
        <v>4450</v>
      </c>
      <c r="AB111" s="24"/>
      <c r="AC111" s="1"/>
    </row>
    <row r="112" spans="1:29" ht="40.5" customHeight="1" x14ac:dyDescent="0.25">
      <c r="A112" s="48"/>
      <c r="B112" s="49"/>
      <c r="C112" s="50"/>
      <c r="D112" s="50" t="s">
        <v>72</v>
      </c>
      <c r="E112" s="50" t="s">
        <v>27</v>
      </c>
      <c r="F112" s="50"/>
      <c r="G112" s="50"/>
      <c r="H112" s="51"/>
      <c r="I112" s="52">
        <v>16359.83</v>
      </c>
      <c r="J112" s="76">
        <v>16359.83</v>
      </c>
      <c r="K112" s="52">
        <v>16231.51</v>
      </c>
      <c r="L112" s="55">
        <v>16231.51</v>
      </c>
      <c r="M112" s="56"/>
      <c r="N112" s="57"/>
      <c r="O112" s="57"/>
      <c r="P112" s="57"/>
      <c r="Q112" s="77">
        <v>3733</v>
      </c>
      <c r="R112" s="78" t="s">
        <v>53</v>
      </c>
      <c r="S112" s="77">
        <v>3505.0854755784057</v>
      </c>
      <c r="T112" s="57"/>
      <c r="U112" s="26"/>
      <c r="V112" s="57"/>
      <c r="W112" s="57"/>
      <c r="X112" s="57"/>
      <c r="Y112" s="79">
        <v>4150</v>
      </c>
      <c r="Z112" s="79" t="s">
        <v>27</v>
      </c>
      <c r="AA112" s="77">
        <v>3850</v>
      </c>
      <c r="AB112" s="57"/>
      <c r="AC112" s="1"/>
    </row>
    <row r="113" spans="1:29" ht="30.75" customHeight="1" x14ac:dyDescent="0.25">
      <c r="A113" s="80"/>
      <c r="B113" s="80"/>
      <c r="C113" s="80"/>
      <c r="D113" s="80"/>
      <c r="E113" s="80"/>
      <c r="F113" s="80"/>
      <c r="G113" s="81"/>
      <c r="H113" s="81"/>
      <c r="I113" s="82">
        <f>SUM(I104:I112)</f>
        <v>215275.71</v>
      </c>
      <c r="J113" s="83">
        <f>SUM(J104:J112)</f>
        <v>215275.71</v>
      </c>
      <c r="K113" s="82">
        <f>SUM(K104:K112)</f>
        <v>213590.67</v>
      </c>
      <c r="L113" s="83">
        <f>SUM(L104:L112)</f>
        <v>213590.67</v>
      </c>
      <c r="M113" s="84"/>
      <c r="N113" s="80"/>
      <c r="O113" s="80"/>
      <c r="P113" s="85"/>
      <c r="Q113" s="86">
        <f>SUMPRODUCT(Q104:Q112,$K104:$K112)/$K113</f>
        <v>3648.6907805689912</v>
      </c>
      <c r="R113" s="86">
        <f t="shared" ref="R113:S113" si="0">SUMPRODUCT(R104:R112,$K104:$K112)/$K113</f>
        <v>0</v>
      </c>
      <c r="S113" s="86">
        <f t="shared" si="0"/>
        <v>3407.5242591780807</v>
      </c>
      <c r="T113" s="80"/>
      <c r="U113" s="1"/>
      <c r="V113" s="80"/>
      <c r="W113" s="80"/>
      <c r="X113" s="80"/>
      <c r="Y113" s="86">
        <f>SUMPRODUCT(Y104:Y112,J104:J112)/J113</f>
        <v>4193.4803815070454</v>
      </c>
      <c r="Z113" s="86">
        <f>SUMPRODUCT(Z104:Z112,K104:K112)/K113</f>
        <v>0</v>
      </c>
      <c r="AA113" s="86">
        <f>SUMPRODUCT(AA104:AA112,L104:L112)/L113</f>
        <v>3893.4802980860532</v>
      </c>
      <c r="AB113" s="80"/>
      <c r="AC113" s="1"/>
    </row>
    <row r="114" spans="1:29" ht="15" customHeight="1" x14ac:dyDescent="0.25">
      <c r="K114" s="87"/>
    </row>
    <row r="115" spans="1:29" ht="15" customHeight="1" x14ac:dyDescent="0.25"/>
    <row r="116" spans="1:29" ht="15" customHeight="1" x14ac:dyDescent="0.25"/>
    <row r="117" spans="1:29" ht="15" customHeight="1" x14ac:dyDescent="0.25"/>
    <row r="118" spans="1:29" ht="15" customHeight="1" x14ac:dyDescent="0.25"/>
    <row r="119" spans="1:29" ht="15" customHeight="1" x14ac:dyDescent="0.25"/>
  </sheetData>
  <mergeCells count="37">
    <mergeCell ref="A1:AB1"/>
    <mergeCell ref="A2:AB2"/>
    <mergeCell ref="A3:AB3"/>
    <mergeCell ref="A4:A5"/>
    <mergeCell ref="B4:B5"/>
    <mergeCell ref="C4:C5"/>
    <mergeCell ref="D4:D5"/>
    <mergeCell ref="E4:E5"/>
    <mergeCell ref="F4:F5"/>
    <mergeCell ref="G4:G5"/>
    <mergeCell ref="F102:F103"/>
    <mergeCell ref="H4:H5"/>
    <mergeCell ref="I4:L4"/>
    <mergeCell ref="N4:N5"/>
    <mergeCell ref="O4:R4"/>
    <mergeCell ref="A102:A103"/>
    <mergeCell ref="B102:B103"/>
    <mergeCell ref="C102:C103"/>
    <mergeCell ref="D102:D103"/>
    <mergeCell ref="E102:E103"/>
    <mergeCell ref="S102:S103"/>
    <mergeCell ref="V4:V5"/>
    <mergeCell ref="W4:Z4"/>
    <mergeCell ref="AA4:AA5"/>
    <mergeCell ref="AB4:AB5"/>
    <mergeCell ref="S4:S5"/>
    <mergeCell ref="T4:T5"/>
    <mergeCell ref="G102:G103"/>
    <mergeCell ref="H102:H103"/>
    <mergeCell ref="I102:L102"/>
    <mergeCell ref="N102:N103"/>
    <mergeCell ref="O102:R102"/>
    <mergeCell ref="T102:T103"/>
    <mergeCell ref="V102:V103"/>
    <mergeCell ref="W102:Z102"/>
    <mergeCell ref="AA102:AA103"/>
    <mergeCell ref="AB102:AB10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9371E-BB61-4826-812F-AC1FB33F7EDE}">
  <dimension ref="A1:AC161"/>
  <sheetViews>
    <sheetView zoomScale="40" zoomScaleNormal="40" workbookViewId="0">
      <selection sqref="A1:L1"/>
    </sheetView>
  </sheetViews>
  <sheetFormatPr defaultColWidth="9.140625" defaultRowHeight="15" x14ac:dyDescent="0.25"/>
  <cols>
    <col min="1" max="1" width="7.85546875" customWidth="1"/>
    <col min="2" max="2" width="23.140625" customWidth="1"/>
    <col min="3" max="3" width="9.7109375" customWidth="1"/>
    <col min="4" max="4" width="27.7109375" customWidth="1"/>
    <col min="5" max="5" width="10.7109375" customWidth="1"/>
    <col min="6" max="6" width="8.85546875" customWidth="1"/>
    <col min="7" max="7" width="22.7109375" customWidth="1"/>
    <col min="8" max="8" width="23.42578125" customWidth="1"/>
    <col min="9" max="11" width="21.5703125" customWidth="1"/>
    <col min="12" max="12" width="23.140625" customWidth="1"/>
    <col min="13" max="13" width="3.28515625" customWidth="1"/>
    <col min="14" max="20" width="12.28515625" customWidth="1"/>
    <col min="21" max="21" width="3.28515625" customWidth="1"/>
    <col min="22" max="28" width="12.7109375" customWidth="1"/>
    <col min="29" max="29" width="2.5703125" customWidth="1"/>
  </cols>
  <sheetData>
    <row r="1" spans="1:29" ht="34.5" customHeight="1" x14ac:dyDescent="0.3">
      <c r="A1" s="324" t="s">
        <v>538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176"/>
      <c r="M1" s="521"/>
      <c r="N1" s="206" t="s">
        <v>132</v>
      </c>
      <c r="O1" s="206"/>
      <c r="P1" s="206"/>
      <c r="Q1" s="206"/>
      <c r="R1" s="206"/>
      <c r="S1" s="206"/>
      <c r="T1" s="207"/>
      <c r="U1" s="206"/>
      <c r="V1" s="208"/>
      <c r="W1" s="208"/>
      <c r="X1" s="209"/>
      <c r="Y1" s="209"/>
      <c r="Z1" s="210"/>
      <c r="AA1" s="211"/>
      <c r="AB1" s="207"/>
      <c r="AC1" s="622"/>
    </row>
    <row r="2" spans="1:29" ht="34.5" customHeight="1" x14ac:dyDescent="0.3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176"/>
      <c r="M2" s="521"/>
      <c r="N2" s="211"/>
      <c r="O2" s="211"/>
      <c r="P2" s="211"/>
      <c r="Q2" s="211"/>
      <c r="R2" s="211"/>
      <c r="S2" s="211"/>
      <c r="T2" s="212"/>
      <c r="U2" s="211"/>
      <c r="V2" s="213"/>
      <c r="W2" s="213"/>
      <c r="X2" s="214"/>
      <c r="Y2" s="214"/>
      <c r="Z2" s="215"/>
      <c r="AA2" s="211"/>
      <c r="AB2" s="212"/>
      <c r="AC2" s="622"/>
    </row>
    <row r="3" spans="1:29" ht="34.5" customHeight="1" x14ac:dyDescent="0.3">
      <c r="A3" s="324" t="s">
        <v>2</v>
      </c>
      <c r="B3" s="324"/>
      <c r="C3" s="324"/>
      <c r="D3" s="324"/>
      <c r="E3" s="324"/>
      <c r="F3" s="324"/>
      <c r="G3" s="324"/>
      <c r="H3" s="324"/>
      <c r="I3" s="522"/>
      <c r="J3" s="522"/>
      <c r="K3" s="522"/>
      <c r="L3" s="523"/>
      <c r="M3" s="521"/>
      <c r="N3" s="211"/>
      <c r="O3" s="211"/>
      <c r="P3" s="211"/>
      <c r="Q3" s="211"/>
      <c r="R3" s="211"/>
      <c r="S3" s="211"/>
      <c r="T3" s="212"/>
      <c r="U3" s="211"/>
      <c r="V3" s="213"/>
      <c r="W3" s="213"/>
      <c r="X3" s="214"/>
      <c r="Y3" s="214"/>
      <c r="Z3" s="215"/>
      <c r="AA3" s="211"/>
      <c r="AB3" s="212"/>
      <c r="AC3" s="622"/>
    </row>
    <row r="4" spans="1:29" ht="35.25" customHeight="1" x14ac:dyDescent="0.4">
      <c r="A4" s="216" t="s">
        <v>3</v>
      </c>
      <c r="B4" s="216" t="s">
        <v>4</v>
      </c>
      <c r="C4" s="216" t="s">
        <v>5</v>
      </c>
      <c r="D4" s="216" t="s">
        <v>6</v>
      </c>
      <c r="E4" s="217" t="s">
        <v>7</v>
      </c>
      <c r="F4" s="216" t="s">
        <v>8</v>
      </c>
      <c r="G4" s="216" t="s">
        <v>9</v>
      </c>
      <c r="H4" s="438" t="s">
        <v>10</v>
      </c>
      <c r="I4" s="216" t="s">
        <v>11</v>
      </c>
      <c r="J4" s="216"/>
      <c r="K4" s="216"/>
      <c r="L4" s="438"/>
      <c r="M4" s="218"/>
      <c r="N4" s="219" t="s">
        <v>12</v>
      </c>
      <c r="O4" s="220" t="s">
        <v>539</v>
      </c>
      <c r="P4" s="220"/>
      <c r="Q4" s="220"/>
      <c r="R4" s="220"/>
      <c r="S4" s="221" t="s">
        <v>14</v>
      </c>
      <c r="T4" s="222" t="s">
        <v>15</v>
      </c>
      <c r="U4" s="223"/>
      <c r="V4" s="219" t="s">
        <v>12</v>
      </c>
      <c r="W4" s="220" t="s">
        <v>540</v>
      </c>
      <c r="X4" s="220"/>
      <c r="Y4" s="220"/>
      <c r="Z4" s="220"/>
      <c r="AA4" s="221" t="s">
        <v>14</v>
      </c>
      <c r="AB4" s="222" t="s">
        <v>15</v>
      </c>
      <c r="AC4" s="623"/>
    </row>
    <row r="5" spans="1:29" ht="38.25" customHeight="1" x14ac:dyDescent="0.4">
      <c r="A5" s="228"/>
      <c r="B5" s="228"/>
      <c r="C5" s="228"/>
      <c r="D5" s="228"/>
      <c r="E5" s="229"/>
      <c r="F5" s="228"/>
      <c r="G5" s="228"/>
      <c r="H5" s="228"/>
      <c r="I5" s="395" t="s">
        <v>17</v>
      </c>
      <c r="J5" s="396" t="s">
        <v>18</v>
      </c>
      <c r="K5" s="397" t="s">
        <v>19</v>
      </c>
      <c r="L5" s="398" t="s">
        <v>20</v>
      </c>
      <c r="M5" s="218"/>
      <c r="N5" s="232"/>
      <c r="O5" s="233" t="s">
        <v>21</v>
      </c>
      <c r="P5" s="233" t="s">
        <v>22</v>
      </c>
      <c r="Q5" s="234" t="s">
        <v>23</v>
      </c>
      <c r="R5" s="235" t="s">
        <v>24</v>
      </c>
      <c r="S5" s="236"/>
      <c r="T5" s="237"/>
      <c r="U5" s="238"/>
      <c r="V5" s="232"/>
      <c r="W5" s="233" t="s">
        <v>21</v>
      </c>
      <c r="X5" s="233" t="s">
        <v>22</v>
      </c>
      <c r="Y5" s="336" t="s">
        <v>23</v>
      </c>
      <c r="Z5" s="235" t="s">
        <v>24</v>
      </c>
      <c r="AA5" s="236"/>
      <c r="AB5" s="237"/>
      <c r="AC5" s="623"/>
    </row>
    <row r="6" spans="1:29" s="294" customFormat="1" ht="40.5" customHeight="1" x14ac:dyDescent="0.4">
      <c r="A6" s="624">
        <v>51</v>
      </c>
      <c r="B6" s="625" t="s">
        <v>541</v>
      </c>
      <c r="C6" s="626">
        <v>35</v>
      </c>
      <c r="D6" s="627" t="s">
        <v>462</v>
      </c>
      <c r="E6" s="627" t="s">
        <v>81</v>
      </c>
      <c r="F6" s="628">
        <v>58</v>
      </c>
      <c r="G6" s="629">
        <v>161000419</v>
      </c>
      <c r="H6" s="625" t="s">
        <v>542</v>
      </c>
      <c r="I6" s="630">
        <v>3702.61</v>
      </c>
      <c r="J6" s="404">
        <v>3702.61</v>
      </c>
      <c r="K6" s="405">
        <v>3673.35</v>
      </c>
      <c r="L6" s="630">
        <v>3673.35</v>
      </c>
      <c r="M6" s="631"/>
      <c r="N6" s="418">
        <v>16.22</v>
      </c>
      <c r="O6" s="418">
        <v>6.41</v>
      </c>
      <c r="P6" s="418">
        <v>49.9</v>
      </c>
      <c r="Q6" s="417">
        <v>3056</v>
      </c>
      <c r="R6" s="418" t="s">
        <v>61</v>
      </c>
      <c r="S6" s="417">
        <f>((100-N6)/(100-O6))*Q6</f>
        <v>2735.6734693877552</v>
      </c>
      <c r="T6" s="418">
        <f>N6-O6</f>
        <v>9.8099999999999987</v>
      </c>
      <c r="U6" s="251"/>
      <c r="V6" s="249"/>
      <c r="W6" s="249"/>
      <c r="X6" s="249"/>
      <c r="Y6" s="632">
        <v>3250</v>
      </c>
      <c r="Z6" s="632" t="s">
        <v>81</v>
      </c>
      <c r="AA6" s="633">
        <v>2950</v>
      </c>
      <c r="AB6" s="249"/>
      <c r="AC6" s="623"/>
    </row>
    <row r="7" spans="1:29" s="294" customFormat="1" ht="26.25" customHeight="1" x14ac:dyDescent="0.4">
      <c r="A7" s="624"/>
      <c r="B7" s="625"/>
      <c r="C7" s="626"/>
      <c r="D7" s="626"/>
      <c r="E7" s="626"/>
      <c r="F7" s="628"/>
      <c r="G7" s="629"/>
      <c r="H7" s="625"/>
      <c r="I7" s="634"/>
      <c r="J7" s="352"/>
      <c r="K7" s="360"/>
      <c r="L7" s="634"/>
      <c r="M7" s="631"/>
      <c r="N7" s="249"/>
      <c r="O7" s="249"/>
      <c r="P7" s="249"/>
      <c r="Q7" s="250"/>
      <c r="R7" s="249"/>
      <c r="S7" s="250"/>
      <c r="T7" s="249"/>
      <c r="U7" s="251"/>
      <c r="V7" s="249"/>
      <c r="W7" s="249"/>
      <c r="X7" s="249"/>
      <c r="Y7" s="252"/>
      <c r="Z7" s="252"/>
      <c r="AA7" s="250"/>
      <c r="AB7" s="249"/>
      <c r="AC7" s="623"/>
    </row>
    <row r="8" spans="1:29" s="294" customFormat="1" ht="26.25" customHeight="1" x14ac:dyDescent="0.4">
      <c r="A8" s="624"/>
      <c r="B8" s="625"/>
      <c r="C8" s="626"/>
      <c r="D8" s="626"/>
      <c r="E8" s="626"/>
      <c r="F8" s="628"/>
      <c r="G8" s="629"/>
      <c r="H8" s="625"/>
      <c r="I8" s="634"/>
      <c r="J8" s="352"/>
      <c r="K8" s="360"/>
      <c r="L8" s="634"/>
      <c r="M8" s="631"/>
      <c r="N8" s="249"/>
      <c r="O8" s="249"/>
      <c r="P8" s="249"/>
      <c r="Q8" s="250"/>
      <c r="R8" s="249"/>
      <c r="S8" s="250"/>
      <c r="T8" s="249"/>
      <c r="U8" s="251"/>
      <c r="V8" s="249"/>
      <c r="W8" s="249"/>
      <c r="X8" s="249"/>
      <c r="Y8" s="252"/>
      <c r="Z8" s="252"/>
      <c r="AA8" s="250"/>
      <c r="AB8" s="249"/>
      <c r="AC8" s="623"/>
    </row>
    <row r="9" spans="1:29" s="294" customFormat="1" ht="26.25" customHeight="1" x14ac:dyDescent="0.4">
      <c r="A9" s="624">
        <v>79</v>
      </c>
      <c r="B9" s="625" t="s">
        <v>543</v>
      </c>
      <c r="C9" s="626">
        <v>53</v>
      </c>
      <c r="D9" s="627" t="s">
        <v>143</v>
      </c>
      <c r="E9" s="627" t="s">
        <v>81</v>
      </c>
      <c r="F9" s="628">
        <v>59</v>
      </c>
      <c r="G9" s="629">
        <v>162000429</v>
      </c>
      <c r="H9" s="625" t="s">
        <v>544</v>
      </c>
      <c r="I9" s="630">
        <v>3727.69</v>
      </c>
      <c r="J9" s="404">
        <v>3727.69</v>
      </c>
      <c r="K9" s="405">
        <v>3698.26</v>
      </c>
      <c r="L9" s="630">
        <v>3698.26</v>
      </c>
      <c r="M9" s="631"/>
      <c r="N9" s="418">
        <v>14.82</v>
      </c>
      <c r="O9" s="418">
        <v>8.11</v>
      </c>
      <c r="P9" s="418">
        <v>36.81</v>
      </c>
      <c r="Q9" s="417">
        <v>3762</v>
      </c>
      <c r="R9" s="418" t="s">
        <v>53</v>
      </c>
      <c r="S9" s="417">
        <f>((100-N9)/(100-O9))*Q9</f>
        <v>3487.2908912830558</v>
      </c>
      <c r="T9" s="418">
        <f>N9-O9</f>
        <v>6.7100000000000009</v>
      </c>
      <c r="U9" s="251"/>
      <c r="V9" s="249"/>
      <c r="W9" s="249"/>
      <c r="X9" s="249"/>
      <c r="Y9" s="632">
        <v>3250</v>
      </c>
      <c r="Z9" s="632" t="s">
        <v>81</v>
      </c>
      <c r="AA9" s="633">
        <v>2950</v>
      </c>
      <c r="AB9" s="249"/>
      <c r="AC9" s="623"/>
    </row>
    <row r="10" spans="1:29" s="294" customFormat="1" ht="26.25" customHeight="1" x14ac:dyDescent="0.4">
      <c r="A10" s="624"/>
      <c r="B10" s="625"/>
      <c r="C10" s="626"/>
      <c r="D10" s="626"/>
      <c r="E10" s="626"/>
      <c r="F10" s="628"/>
      <c r="G10" s="629"/>
      <c r="H10" s="625"/>
      <c r="I10" s="634"/>
      <c r="J10" s="352"/>
      <c r="K10" s="360"/>
      <c r="L10" s="634"/>
      <c r="M10" s="631"/>
      <c r="N10" s="249"/>
      <c r="O10" s="249"/>
      <c r="P10" s="249"/>
      <c r="Q10" s="250"/>
      <c r="R10" s="249"/>
      <c r="S10" s="250"/>
      <c r="T10" s="249"/>
      <c r="U10" s="251"/>
      <c r="V10" s="249"/>
      <c r="W10" s="249"/>
      <c r="X10" s="249"/>
      <c r="Y10" s="252"/>
      <c r="Z10" s="252"/>
      <c r="AA10" s="250"/>
      <c r="AB10" s="249"/>
      <c r="AC10" s="623"/>
    </row>
    <row r="11" spans="1:29" s="294" customFormat="1" ht="26.25" customHeight="1" x14ac:dyDescent="0.4">
      <c r="A11" s="624"/>
      <c r="B11" s="625"/>
      <c r="C11" s="626"/>
      <c r="D11" s="626"/>
      <c r="E11" s="626"/>
      <c r="F11" s="628"/>
      <c r="G11" s="629"/>
      <c r="H11" s="625"/>
      <c r="I11" s="634"/>
      <c r="J11" s="352"/>
      <c r="K11" s="360"/>
      <c r="L11" s="634"/>
      <c r="M11" s="631"/>
      <c r="N11" s="249"/>
      <c r="O11" s="249"/>
      <c r="P11" s="249"/>
      <c r="Q11" s="250"/>
      <c r="R11" s="249"/>
      <c r="S11" s="250"/>
      <c r="T11" s="249"/>
      <c r="U11" s="251"/>
      <c r="V11" s="249"/>
      <c r="W11" s="249"/>
      <c r="X11" s="249"/>
      <c r="Y11" s="252"/>
      <c r="Z11" s="252"/>
      <c r="AA11" s="250"/>
      <c r="AB11" s="249"/>
      <c r="AC11" s="623"/>
    </row>
    <row r="12" spans="1:29" s="294" customFormat="1" ht="26.25" customHeight="1" x14ac:dyDescent="0.4">
      <c r="A12" s="624">
        <v>30</v>
      </c>
      <c r="B12" s="625" t="s">
        <v>545</v>
      </c>
      <c r="C12" s="626">
        <v>21</v>
      </c>
      <c r="D12" s="626" t="s">
        <v>26</v>
      </c>
      <c r="E12" s="626" t="s">
        <v>27</v>
      </c>
      <c r="F12" s="628">
        <v>55</v>
      </c>
      <c r="G12" s="629">
        <v>151000361</v>
      </c>
      <c r="H12" s="625" t="s">
        <v>545</v>
      </c>
      <c r="I12" s="634">
        <v>3841.43</v>
      </c>
      <c r="J12" s="352">
        <v>3841.43</v>
      </c>
      <c r="K12" s="360">
        <v>3811.06</v>
      </c>
      <c r="L12" s="634">
        <v>3811.06</v>
      </c>
      <c r="M12" s="631"/>
      <c r="N12" s="249">
        <v>15.63</v>
      </c>
      <c r="O12" s="249">
        <v>6.66</v>
      </c>
      <c r="P12" s="249">
        <v>42.48</v>
      </c>
      <c r="Q12" s="250">
        <v>3717</v>
      </c>
      <c r="R12" s="249" t="s">
        <v>53</v>
      </c>
      <c r="S12" s="250">
        <f>((100-N12)/(100-O12))*Q12</f>
        <v>3359.7952646239555</v>
      </c>
      <c r="T12" s="249">
        <f>N12-O12</f>
        <v>8.9700000000000006</v>
      </c>
      <c r="U12" s="251"/>
      <c r="V12" s="249"/>
      <c r="W12" s="249"/>
      <c r="X12" s="249"/>
      <c r="Y12" s="410">
        <v>4150</v>
      </c>
      <c r="Z12" s="410" t="s">
        <v>27</v>
      </c>
      <c r="AA12" s="411">
        <v>3850</v>
      </c>
      <c r="AB12" s="249"/>
      <c r="AC12" s="623"/>
    </row>
    <row r="13" spans="1:29" s="294" customFormat="1" ht="26.25" customHeight="1" x14ac:dyDescent="0.4">
      <c r="A13" s="624">
        <v>63</v>
      </c>
      <c r="B13" s="625" t="s">
        <v>546</v>
      </c>
      <c r="C13" s="626">
        <v>43</v>
      </c>
      <c r="D13" s="626" t="s">
        <v>26</v>
      </c>
      <c r="E13" s="626" t="s">
        <v>27</v>
      </c>
      <c r="F13" s="628">
        <v>58</v>
      </c>
      <c r="G13" s="629">
        <v>151000369</v>
      </c>
      <c r="H13" s="625" t="s">
        <v>547</v>
      </c>
      <c r="I13" s="634">
        <v>3977.01</v>
      </c>
      <c r="J13" s="352">
        <v>3977.01</v>
      </c>
      <c r="K13" s="360">
        <v>3945.5</v>
      </c>
      <c r="L13" s="634">
        <v>3945.5</v>
      </c>
      <c r="M13" s="631"/>
      <c r="N13" s="249">
        <v>15.16</v>
      </c>
      <c r="O13" s="249">
        <v>3.92</v>
      </c>
      <c r="P13" s="249">
        <v>46.98</v>
      </c>
      <c r="Q13" s="250">
        <v>3443</v>
      </c>
      <c r="R13" s="249" t="s">
        <v>29</v>
      </c>
      <c r="S13" s="250">
        <f>((100-N13)/(100-O13))*Q13</f>
        <v>3040.2177352206495</v>
      </c>
      <c r="T13" s="249">
        <f>N13-O13</f>
        <v>11.24</v>
      </c>
      <c r="U13" s="251"/>
      <c r="V13" s="249"/>
      <c r="W13" s="249"/>
      <c r="X13" s="249"/>
      <c r="Y13" s="410">
        <v>4150</v>
      </c>
      <c r="Z13" s="410" t="s">
        <v>27</v>
      </c>
      <c r="AA13" s="411">
        <v>3850</v>
      </c>
      <c r="AB13" s="249"/>
      <c r="AC13" s="623"/>
    </row>
    <row r="14" spans="1:29" s="294" customFormat="1" ht="26.25" customHeight="1" x14ac:dyDescent="0.4">
      <c r="A14" s="624">
        <v>76</v>
      </c>
      <c r="B14" s="625" t="s">
        <v>548</v>
      </c>
      <c r="C14" s="626">
        <v>51</v>
      </c>
      <c r="D14" s="626" t="s">
        <v>26</v>
      </c>
      <c r="E14" s="626" t="s">
        <v>27</v>
      </c>
      <c r="F14" s="628">
        <v>58</v>
      </c>
      <c r="G14" s="629">
        <v>151000373</v>
      </c>
      <c r="H14" s="625" t="s">
        <v>544</v>
      </c>
      <c r="I14" s="634">
        <v>3934.72</v>
      </c>
      <c r="J14" s="352">
        <v>3934.72</v>
      </c>
      <c r="K14" s="360">
        <v>3904.41</v>
      </c>
      <c r="L14" s="634">
        <v>3904.41</v>
      </c>
      <c r="M14" s="631"/>
      <c r="N14" s="249">
        <v>14.39</v>
      </c>
      <c r="O14" s="249">
        <v>6.74</v>
      </c>
      <c r="P14" s="249">
        <v>44.38</v>
      </c>
      <c r="Q14" s="250">
        <v>3363</v>
      </c>
      <c r="R14" s="249" t="s">
        <v>81</v>
      </c>
      <c r="S14" s="250">
        <f>((100-N14)/(100-O14))*Q14</f>
        <v>3087.1373579240831</v>
      </c>
      <c r="T14" s="249">
        <f>N14-O14</f>
        <v>7.65</v>
      </c>
      <c r="U14" s="251"/>
      <c r="V14" s="249"/>
      <c r="W14" s="249"/>
      <c r="X14" s="249"/>
      <c r="Y14" s="410">
        <v>4150</v>
      </c>
      <c r="Z14" s="410" t="s">
        <v>27</v>
      </c>
      <c r="AA14" s="411">
        <v>3850</v>
      </c>
      <c r="AB14" s="249"/>
      <c r="AC14" s="623"/>
    </row>
    <row r="15" spans="1:29" s="294" customFormat="1" ht="26.25" customHeight="1" x14ac:dyDescent="0.4">
      <c r="A15" s="624"/>
      <c r="B15" s="625"/>
      <c r="C15" s="626"/>
      <c r="D15" s="627" t="s">
        <v>26</v>
      </c>
      <c r="E15" s="627" t="s">
        <v>27</v>
      </c>
      <c r="F15" s="628"/>
      <c r="G15" s="629"/>
      <c r="H15" s="625"/>
      <c r="I15" s="630">
        <f>SUM(I12:I14)</f>
        <v>11753.16</v>
      </c>
      <c r="J15" s="404">
        <f>SUM(J12:J14)</f>
        <v>11753.16</v>
      </c>
      <c r="K15" s="405">
        <f>SUM(K12:K14)</f>
        <v>11660.97</v>
      </c>
      <c r="L15" s="630">
        <f>SUM(L12:L14)</f>
        <v>11660.97</v>
      </c>
      <c r="M15" s="631"/>
      <c r="N15" s="418">
        <f>SUMPRODUCT(N12:N14,$K12:$K14)/$K15</f>
        <v>15.055789329704133</v>
      </c>
      <c r="O15" s="418">
        <f t="shared" ref="O15:T15" si="0">SUMPRODUCT(O12:O14,$K12:$K14)/$K15</f>
        <v>5.7597046386364088</v>
      </c>
      <c r="P15" s="418">
        <f t="shared" si="0"/>
        <v>44.638750858633543</v>
      </c>
      <c r="Q15" s="417">
        <f t="shared" si="0"/>
        <v>3505.7630154266758</v>
      </c>
      <c r="R15" s="417" t="s">
        <v>29</v>
      </c>
      <c r="S15" s="417">
        <f t="shared" si="0"/>
        <v>3160.3726265622172</v>
      </c>
      <c r="T15" s="418">
        <f t="shared" si="0"/>
        <v>9.2960846910677244</v>
      </c>
      <c r="U15" s="251"/>
      <c r="V15" s="249"/>
      <c r="W15" s="249"/>
      <c r="X15" s="249"/>
      <c r="Y15" s="632">
        <v>4150</v>
      </c>
      <c r="Z15" s="632" t="s">
        <v>27</v>
      </c>
      <c r="AA15" s="633">
        <v>3850</v>
      </c>
      <c r="AB15" s="249"/>
      <c r="AC15" s="623"/>
    </row>
    <row r="16" spans="1:29" s="294" customFormat="1" ht="26.25" customHeight="1" x14ac:dyDescent="0.4">
      <c r="A16" s="624"/>
      <c r="B16" s="625"/>
      <c r="C16" s="626"/>
      <c r="D16" s="626"/>
      <c r="E16" s="626"/>
      <c r="F16" s="628"/>
      <c r="G16" s="629"/>
      <c r="H16" s="625"/>
      <c r="I16" s="634"/>
      <c r="J16" s="352"/>
      <c r="K16" s="360"/>
      <c r="L16" s="634"/>
      <c r="M16" s="631"/>
      <c r="N16" s="249"/>
      <c r="O16" s="249"/>
      <c r="P16" s="249"/>
      <c r="Q16" s="250"/>
      <c r="R16" s="249"/>
      <c r="S16" s="250"/>
      <c r="T16" s="249"/>
      <c r="U16" s="251"/>
      <c r="V16" s="249"/>
      <c r="W16" s="249"/>
      <c r="X16" s="249"/>
      <c r="Y16" s="252"/>
      <c r="Z16" s="252"/>
      <c r="AA16" s="250"/>
      <c r="AB16" s="249"/>
      <c r="AC16" s="623"/>
    </row>
    <row r="17" spans="1:29" s="294" customFormat="1" ht="26.25" customHeight="1" x14ac:dyDescent="0.4">
      <c r="A17" s="624"/>
      <c r="B17" s="625"/>
      <c r="C17" s="626"/>
      <c r="D17" s="626"/>
      <c r="E17" s="626"/>
      <c r="F17" s="628"/>
      <c r="G17" s="629"/>
      <c r="H17" s="625"/>
      <c r="I17" s="634"/>
      <c r="J17" s="352"/>
      <c r="K17" s="360"/>
      <c r="L17" s="634"/>
      <c r="M17" s="631"/>
      <c r="N17" s="249"/>
      <c r="O17" s="249"/>
      <c r="P17" s="249"/>
      <c r="Q17" s="250"/>
      <c r="R17" s="249"/>
      <c r="S17" s="250"/>
      <c r="T17" s="249"/>
      <c r="U17" s="251"/>
      <c r="V17" s="249"/>
      <c r="W17" s="249"/>
      <c r="X17" s="249"/>
      <c r="Y17" s="252"/>
      <c r="Z17" s="252"/>
      <c r="AA17" s="250"/>
      <c r="AB17" s="249"/>
      <c r="AC17" s="623"/>
    </row>
    <row r="18" spans="1:29" s="294" customFormat="1" ht="26.25" customHeight="1" x14ac:dyDescent="0.4">
      <c r="A18" s="624">
        <v>46</v>
      </c>
      <c r="B18" s="625" t="s">
        <v>549</v>
      </c>
      <c r="C18" s="626">
        <v>31</v>
      </c>
      <c r="D18" s="626" t="s">
        <v>95</v>
      </c>
      <c r="E18" s="626" t="s">
        <v>53</v>
      </c>
      <c r="F18" s="628">
        <v>58</v>
      </c>
      <c r="G18" s="629">
        <v>162002725</v>
      </c>
      <c r="H18" s="625" t="s">
        <v>550</v>
      </c>
      <c r="I18" s="634">
        <v>3807.7</v>
      </c>
      <c r="J18" s="352">
        <v>3807.7</v>
      </c>
      <c r="K18" s="360">
        <v>3777.62</v>
      </c>
      <c r="L18" s="634">
        <v>3777.62</v>
      </c>
      <c r="M18" s="631"/>
      <c r="N18" s="249">
        <v>15.15</v>
      </c>
      <c r="O18" s="249">
        <v>6.78</v>
      </c>
      <c r="P18" s="249">
        <v>53.82</v>
      </c>
      <c r="Q18" s="250">
        <v>2682</v>
      </c>
      <c r="R18" s="249" t="s">
        <v>54</v>
      </c>
      <c r="S18" s="250">
        <f>((100-N18)/(100-O18))*Q18</f>
        <v>2441.1896588714867</v>
      </c>
      <c r="T18" s="249">
        <f>N18-O18</f>
        <v>8.370000000000001</v>
      </c>
      <c r="U18" s="251"/>
      <c r="V18" s="249"/>
      <c r="W18" s="249"/>
      <c r="X18" s="249"/>
      <c r="Y18" s="410">
        <v>3850</v>
      </c>
      <c r="Z18" s="410" t="s">
        <v>53</v>
      </c>
      <c r="AA18" s="411">
        <v>3550</v>
      </c>
      <c r="AB18" s="249"/>
      <c r="AC18" s="623"/>
    </row>
    <row r="19" spans="1:29" s="294" customFormat="1" ht="26.25" customHeight="1" x14ac:dyDescent="0.4">
      <c r="A19" s="624">
        <v>47</v>
      </c>
      <c r="B19" s="625" t="s">
        <v>542</v>
      </c>
      <c r="C19" s="626">
        <v>32</v>
      </c>
      <c r="D19" s="626" t="s">
        <v>95</v>
      </c>
      <c r="E19" s="626" t="s">
        <v>53</v>
      </c>
      <c r="F19" s="628">
        <v>59</v>
      </c>
      <c r="G19" s="629">
        <v>162002730</v>
      </c>
      <c r="H19" s="625" t="s">
        <v>551</v>
      </c>
      <c r="I19" s="634">
        <v>3975.15</v>
      </c>
      <c r="J19" s="352">
        <v>3975.15</v>
      </c>
      <c r="K19" s="360">
        <v>3943.39</v>
      </c>
      <c r="L19" s="634">
        <v>3943.39</v>
      </c>
      <c r="M19" s="631"/>
      <c r="N19" s="249">
        <v>14.73</v>
      </c>
      <c r="O19" s="249">
        <v>5.86</v>
      </c>
      <c r="P19" s="249">
        <v>57.38</v>
      </c>
      <c r="Q19" s="250">
        <v>2386</v>
      </c>
      <c r="R19" s="249" t="s">
        <v>96</v>
      </c>
      <c r="S19" s="250">
        <f>((100-N19)/(100-O19))*Q19</f>
        <v>2161.1878053962182</v>
      </c>
      <c r="T19" s="249">
        <f>N19-O19</f>
        <v>8.870000000000001</v>
      </c>
      <c r="U19" s="251"/>
      <c r="V19" s="249"/>
      <c r="W19" s="249"/>
      <c r="X19" s="249"/>
      <c r="Y19" s="410">
        <v>3850</v>
      </c>
      <c r="Z19" s="410" t="s">
        <v>53</v>
      </c>
      <c r="AA19" s="411">
        <v>3550</v>
      </c>
      <c r="AB19" s="249"/>
      <c r="AC19" s="623"/>
    </row>
    <row r="20" spans="1:29" s="294" customFormat="1" ht="26.25" customHeight="1" x14ac:dyDescent="0.4">
      <c r="A20" s="624"/>
      <c r="B20" s="625"/>
      <c r="C20" s="626"/>
      <c r="D20" s="627" t="s">
        <v>95</v>
      </c>
      <c r="E20" s="627" t="s">
        <v>53</v>
      </c>
      <c r="F20" s="628"/>
      <c r="G20" s="629"/>
      <c r="H20" s="625"/>
      <c r="I20" s="630">
        <f>SUM(I18:I19)</f>
        <v>7782.85</v>
      </c>
      <c r="J20" s="404">
        <f>SUM(J18:J19)</f>
        <v>7782.85</v>
      </c>
      <c r="K20" s="405">
        <f>SUM(K18:K19)</f>
        <v>7721.01</v>
      </c>
      <c r="L20" s="630">
        <f>SUM(L18:L19)</f>
        <v>7721.01</v>
      </c>
      <c r="M20" s="631"/>
      <c r="N20" s="418">
        <f>SUMPRODUCT(N18:N19,$K18:$K19)/$K20</f>
        <v>14.935491302303713</v>
      </c>
      <c r="O20" s="418">
        <f t="shared" ref="O20:T20" si="1">SUMPRODUCT(O18:O19,$K18:$K19)/$K20</f>
        <v>6.3101238050462305</v>
      </c>
      <c r="P20" s="418">
        <f t="shared" si="1"/>
        <v>55.638216580473276</v>
      </c>
      <c r="Q20" s="417">
        <f t="shared" si="1"/>
        <v>2530.8224416235698</v>
      </c>
      <c r="R20" s="417" t="s">
        <v>54</v>
      </c>
      <c r="S20" s="417">
        <f t="shared" si="1"/>
        <v>2298.1829137726149</v>
      </c>
      <c r="T20" s="418">
        <f t="shared" si="1"/>
        <v>8.6253674972574839</v>
      </c>
      <c r="U20" s="251"/>
      <c r="V20" s="249"/>
      <c r="W20" s="249"/>
      <c r="X20" s="249"/>
      <c r="Y20" s="632">
        <v>3850</v>
      </c>
      <c r="Z20" s="632" t="s">
        <v>53</v>
      </c>
      <c r="AA20" s="633">
        <v>3550</v>
      </c>
      <c r="AB20" s="249"/>
      <c r="AC20" s="623"/>
    </row>
    <row r="21" spans="1:29" s="294" customFormat="1" ht="26.25" customHeight="1" x14ac:dyDescent="0.4">
      <c r="A21" s="624"/>
      <c r="B21" s="625"/>
      <c r="C21" s="626"/>
      <c r="D21" s="626"/>
      <c r="E21" s="626"/>
      <c r="F21" s="628"/>
      <c r="G21" s="629"/>
      <c r="H21" s="625"/>
      <c r="I21" s="634"/>
      <c r="J21" s="352"/>
      <c r="K21" s="360"/>
      <c r="L21" s="634"/>
      <c r="M21" s="631"/>
      <c r="N21" s="249"/>
      <c r="O21" s="249"/>
      <c r="P21" s="249"/>
      <c r="Q21" s="250"/>
      <c r="R21" s="249"/>
      <c r="S21" s="250"/>
      <c r="T21" s="249"/>
      <c r="U21" s="251"/>
      <c r="V21" s="249"/>
      <c r="W21" s="249"/>
      <c r="X21" s="249"/>
      <c r="Y21" s="252"/>
      <c r="Z21" s="252"/>
      <c r="AA21" s="250"/>
      <c r="AB21" s="249"/>
      <c r="AC21" s="623"/>
    </row>
    <row r="22" spans="1:29" s="294" customFormat="1" ht="26.25" customHeight="1" x14ac:dyDescent="0.4">
      <c r="A22" s="624"/>
      <c r="B22" s="625"/>
      <c r="C22" s="626"/>
      <c r="D22" s="626"/>
      <c r="E22" s="626"/>
      <c r="F22" s="628"/>
      <c r="G22" s="629"/>
      <c r="H22" s="625"/>
      <c r="I22" s="634"/>
      <c r="J22" s="352"/>
      <c r="K22" s="360"/>
      <c r="L22" s="634"/>
      <c r="M22" s="631"/>
      <c r="N22" s="249"/>
      <c r="O22" s="249"/>
      <c r="P22" s="249"/>
      <c r="Q22" s="250"/>
      <c r="R22" s="249"/>
      <c r="S22" s="250"/>
      <c r="T22" s="249"/>
      <c r="U22" s="251"/>
      <c r="V22" s="249"/>
      <c r="W22" s="249"/>
      <c r="X22" s="249"/>
      <c r="Y22" s="252"/>
      <c r="Z22" s="252"/>
      <c r="AA22" s="250"/>
      <c r="AB22" s="249"/>
      <c r="AC22" s="623"/>
    </row>
    <row r="23" spans="1:29" s="294" customFormat="1" ht="26.25" customHeight="1" x14ac:dyDescent="0.4">
      <c r="A23" s="624">
        <v>17</v>
      </c>
      <c r="B23" s="625" t="s">
        <v>552</v>
      </c>
      <c r="C23" s="626">
        <v>11</v>
      </c>
      <c r="D23" s="626" t="s">
        <v>176</v>
      </c>
      <c r="E23" s="626" t="s">
        <v>27</v>
      </c>
      <c r="F23" s="628">
        <v>54</v>
      </c>
      <c r="G23" s="629">
        <v>161015597</v>
      </c>
      <c r="H23" s="635" t="s">
        <v>552</v>
      </c>
      <c r="I23" s="634">
        <v>3631.14</v>
      </c>
      <c r="J23" s="352">
        <v>3631.14</v>
      </c>
      <c r="K23" s="360">
        <v>3603.15</v>
      </c>
      <c r="L23" s="634">
        <v>3603.15</v>
      </c>
      <c r="M23" s="631"/>
      <c r="N23" s="249">
        <v>13.59</v>
      </c>
      <c r="O23" s="249">
        <v>8.24</v>
      </c>
      <c r="P23" s="249">
        <v>46.41</v>
      </c>
      <c r="Q23" s="250">
        <v>3249</v>
      </c>
      <c r="R23" s="249" t="s">
        <v>81</v>
      </c>
      <c r="S23" s="250">
        <f>((100-N23)/(100-O23))*Q23</f>
        <v>3059.5694202266782</v>
      </c>
      <c r="T23" s="249">
        <f>N23-O23</f>
        <v>5.35</v>
      </c>
      <c r="U23" s="251"/>
      <c r="V23" s="249"/>
      <c r="W23" s="249"/>
      <c r="X23" s="249"/>
      <c r="Y23" s="410">
        <v>4150</v>
      </c>
      <c r="Z23" s="410" t="s">
        <v>27</v>
      </c>
      <c r="AA23" s="411">
        <v>3850</v>
      </c>
      <c r="AB23" s="249"/>
      <c r="AC23" s="623"/>
    </row>
    <row r="24" spans="1:29" s="294" customFormat="1" ht="26.25" customHeight="1" x14ac:dyDescent="0.4">
      <c r="A24" s="624">
        <v>18</v>
      </c>
      <c r="B24" s="625" t="s">
        <v>553</v>
      </c>
      <c r="C24" s="626">
        <v>12</v>
      </c>
      <c r="D24" s="626" t="s">
        <v>176</v>
      </c>
      <c r="E24" s="626" t="s">
        <v>27</v>
      </c>
      <c r="F24" s="628">
        <v>50</v>
      </c>
      <c r="G24" s="629">
        <v>151000722</v>
      </c>
      <c r="H24" s="635" t="s">
        <v>552</v>
      </c>
      <c r="I24" s="634">
        <v>3338.2</v>
      </c>
      <c r="J24" s="352">
        <v>3338.2</v>
      </c>
      <c r="K24" s="360">
        <v>3311.82</v>
      </c>
      <c r="L24" s="634">
        <v>3311.82</v>
      </c>
      <c r="M24" s="631"/>
      <c r="N24" s="249">
        <v>11.71</v>
      </c>
      <c r="O24" s="249">
        <v>7.89</v>
      </c>
      <c r="P24" s="249">
        <v>41.99</v>
      </c>
      <c r="Q24" s="250">
        <v>3655</v>
      </c>
      <c r="R24" s="249" t="s">
        <v>29</v>
      </c>
      <c r="S24" s="250">
        <f>((100-N24)/(100-O24))*Q24</f>
        <v>3503.4192812941042</v>
      </c>
      <c r="T24" s="249">
        <f>N24-O24</f>
        <v>3.8200000000000012</v>
      </c>
      <c r="U24" s="251"/>
      <c r="V24" s="249"/>
      <c r="W24" s="249"/>
      <c r="X24" s="249"/>
      <c r="Y24" s="410">
        <v>4150</v>
      </c>
      <c r="Z24" s="410" t="s">
        <v>27</v>
      </c>
      <c r="AA24" s="411">
        <v>3850</v>
      </c>
      <c r="AB24" s="249"/>
      <c r="AC24" s="623"/>
    </row>
    <row r="25" spans="1:29" s="294" customFormat="1" ht="26.25" customHeight="1" x14ac:dyDescent="0.4">
      <c r="A25" s="624">
        <v>25</v>
      </c>
      <c r="B25" s="625" t="s">
        <v>554</v>
      </c>
      <c r="C25" s="626">
        <v>17</v>
      </c>
      <c r="D25" s="626" t="s">
        <v>176</v>
      </c>
      <c r="E25" s="626" t="s">
        <v>27</v>
      </c>
      <c r="F25" s="628">
        <v>55</v>
      </c>
      <c r="G25" s="629">
        <v>161015604</v>
      </c>
      <c r="H25" s="635" t="s">
        <v>555</v>
      </c>
      <c r="I25" s="634">
        <v>3683.15</v>
      </c>
      <c r="J25" s="352">
        <v>3683.15</v>
      </c>
      <c r="K25" s="360">
        <v>3654.11</v>
      </c>
      <c r="L25" s="634">
        <v>3654.11</v>
      </c>
      <c r="M25" s="631"/>
      <c r="N25" s="249">
        <v>13.88</v>
      </c>
      <c r="O25" s="249">
        <v>7.89</v>
      </c>
      <c r="P25" s="249">
        <v>48.46</v>
      </c>
      <c r="Q25" s="250">
        <v>3078</v>
      </c>
      <c r="R25" s="249" t="s">
        <v>61</v>
      </c>
      <c r="S25" s="250">
        <f>((100-N25)/(100-O25))*Q25</f>
        <v>2877.8347627836283</v>
      </c>
      <c r="T25" s="249">
        <f>N25-O25</f>
        <v>5.9900000000000011</v>
      </c>
      <c r="U25" s="251"/>
      <c r="V25" s="249"/>
      <c r="W25" s="249"/>
      <c r="X25" s="249"/>
      <c r="Y25" s="410">
        <v>4150</v>
      </c>
      <c r="Z25" s="410" t="s">
        <v>27</v>
      </c>
      <c r="AA25" s="411">
        <v>3850</v>
      </c>
      <c r="AB25" s="249"/>
      <c r="AC25" s="623"/>
    </row>
    <row r="26" spans="1:29" s="294" customFormat="1" ht="26.25" customHeight="1" x14ac:dyDescent="0.4">
      <c r="A26" s="624">
        <v>57</v>
      </c>
      <c r="B26" s="625" t="s">
        <v>556</v>
      </c>
      <c r="C26" s="626">
        <v>39</v>
      </c>
      <c r="D26" s="626" t="s">
        <v>176</v>
      </c>
      <c r="E26" s="626" t="s">
        <v>27</v>
      </c>
      <c r="F26" s="628">
        <v>58</v>
      </c>
      <c r="G26" s="629">
        <v>151000737</v>
      </c>
      <c r="H26" s="625" t="s">
        <v>557</v>
      </c>
      <c r="I26" s="634">
        <v>3886.1</v>
      </c>
      <c r="J26" s="352">
        <v>3886.1</v>
      </c>
      <c r="K26" s="360">
        <v>3855.01</v>
      </c>
      <c r="L26" s="634">
        <v>3855.01</v>
      </c>
      <c r="M26" s="631"/>
      <c r="N26" s="249">
        <v>16.21</v>
      </c>
      <c r="O26" s="249">
        <v>3.96</v>
      </c>
      <c r="P26" s="249">
        <v>42.54</v>
      </c>
      <c r="Q26" s="250">
        <v>3842</v>
      </c>
      <c r="R26" s="249" t="s">
        <v>53</v>
      </c>
      <c r="S26" s="250">
        <f>((100-N26)/(100-O26))*Q26</f>
        <v>3351.9489795918362</v>
      </c>
      <c r="T26" s="249">
        <f>N26-O26</f>
        <v>12.25</v>
      </c>
      <c r="U26" s="251"/>
      <c r="V26" s="249"/>
      <c r="W26" s="249"/>
      <c r="X26" s="249"/>
      <c r="Y26" s="410">
        <v>4150</v>
      </c>
      <c r="Z26" s="410" t="s">
        <v>27</v>
      </c>
      <c r="AA26" s="411">
        <v>3850</v>
      </c>
      <c r="AB26" s="249"/>
      <c r="AC26" s="623"/>
    </row>
    <row r="27" spans="1:29" s="294" customFormat="1" ht="26.25" customHeight="1" x14ac:dyDescent="0.4">
      <c r="A27" s="624"/>
      <c r="B27" s="625"/>
      <c r="C27" s="626"/>
      <c r="D27" s="627" t="s">
        <v>176</v>
      </c>
      <c r="E27" s="627" t="s">
        <v>27</v>
      </c>
      <c r="F27" s="628"/>
      <c r="G27" s="629"/>
      <c r="H27" s="625"/>
      <c r="I27" s="630">
        <f>SUM(I23:I26)</f>
        <v>14538.59</v>
      </c>
      <c r="J27" s="404">
        <f>SUM(J23:J26)</f>
        <v>14538.59</v>
      </c>
      <c r="K27" s="405">
        <f>SUM(K23:K26)</f>
        <v>14424.09</v>
      </c>
      <c r="L27" s="630">
        <f>SUM(L23:L26)</f>
        <v>14424.09</v>
      </c>
      <c r="M27" s="631"/>
      <c r="N27" s="418">
        <f>SUMPRODUCT(N23:N26,$K23:$K26)/$K27</f>
        <v>13.932038665870778</v>
      </c>
      <c r="O27" s="418">
        <f t="shared" ref="O27:T27" si="2">SUMPRODUCT(O23:O26,$K23:$K26)/$K27</f>
        <v>6.9270909499316771</v>
      </c>
      <c r="P27" s="418">
        <f t="shared" si="2"/>
        <v>44.880183727361661</v>
      </c>
      <c r="Q27" s="417">
        <f t="shared" si="2"/>
        <v>3457.3852111294373</v>
      </c>
      <c r="R27" s="417" t="s">
        <v>29</v>
      </c>
      <c r="S27" s="417">
        <f t="shared" si="2"/>
        <v>3193.5812395455659</v>
      </c>
      <c r="T27" s="418">
        <f t="shared" si="2"/>
        <v>7.0049477159391014</v>
      </c>
      <c r="U27" s="251"/>
      <c r="V27" s="249"/>
      <c r="W27" s="249"/>
      <c r="X27" s="249"/>
      <c r="Y27" s="632">
        <v>4150</v>
      </c>
      <c r="Z27" s="632" t="s">
        <v>27</v>
      </c>
      <c r="AA27" s="633">
        <v>3850</v>
      </c>
      <c r="AB27" s="249"/>
      <c r="AC27" s="623"/>
    </row>
    <row r="28" spans="1:29" s="294" customFormat="1" ht="26.25" customHeight="1" x14ac:dyDescent="0.4">
      <c r="A28" s="624"/>
      <c r="B28" s="625"/>
      <c r="C28" s="626"/>
      <c r="D28" s="626"/>
      <c r="E28" s="626"/>
      <c r="F28" s="628"/>
      <c r="G28" s="629"/>
      <c r="H28" s="625"/>
      <c r="I28" s="634"/>
      <c r="J28" s="352"/>
      <c r="K28" s="360"/>
      <c r="L28" s="634"/>
      <c r="M28" s="631"/>
      <c r="N28" s="249"/>
      <c r="O28" s="249"/>
      <c r="P28" s="249"/>
      <c r="Q28" s="250"/>
      <c r="R28" s="249"/>
      <c r="S28" s="250"/>
      <c r="T28" s="249"/>
      <c r="U28" s="251"/>
      <c r="V28" s="249"/>
      <c r="W28" s="249"/>
      <c r="X28" s="249"/>
      <c r="Y28" s="252"/>
      <c r="Z28" s="252"/>
      <c r="AA28" s="250"/>
      <c r="AB28" s="249"/>
      <c r="AC28" s="623"/>
    </row>
    <row r="29" spans="1:29" s="294" customFormat="1" ht="26.25" customHeight="1" x14ac:dyDescent="0.4">
      <c r="A29" s="624"/>
      <c r="B29" s="625"/>
      <c r="C29" s="626"/>
      <c r="D29" s="626"/>
      <c r="E29" s="626"/>
      <c r="F29" s="628"/>
      <c r="G29" s="629"/>
      <c r="H29" s="625"/>
      <c r="I29" s="634"/>
      <c r="J29" s="352"/>
      <c r="K29" s="360"/>
      <c r="L29" s="634"/>
      <c r="M29" s="631"/>
      <c r="N29" s="249"/>
      <c r="O29" s="249"/>
      <c r="P29" s="249"/>
      <c r="Q29" s="250"/>
      <c r="R29" s="249"/>
      <c r="S29" s="250"/>
      <c r="T29" s="249"/>
      <c r="U29" s="251"/>
      <c r="V29" s="249"/>
      <c r="W29" s="249"/>
      <c r="X29" s="249"/>
      <c r="Y29" s="252"/>
      <c r="Z29" s="252"/>
      <c r="AA29" s="250"/>
      <c r="AB29" s="249"/>
      <c r="AC29" s="623"/>
    </row>
    <row r="30" spans="1:29" s="294" customFormat="1" ht="26.25" customHeight="1" x14ac:dyDescent="0.4">
      <c r="A30" s="624">
        <v>4</v>
      </c>
      <c r="B30" s="625" t="s">
        <v>558</v>
      </c>
      <c r="C30" s="626">
        <v>3</v>
      </c>
      <c r="D30" s="626" t="s">
        <v>59</v>
      </c>
      <c r="E30" s="626" t="s">
        <v>27</v>
      </c>
      <c r="F30" s="628"/>
      <c r="G30" s="629">
        <v>151000562</v>
      </c>
      <c r="H30" s="636" t="s">
        <v>529</v>
      </c>
      <c r="I30" s="634">
        <v>0</v>
      </c>
      <c r="J30" s="352">
        <v>2695.47</v>
      </c>
      <c r="K30" s="360">
        <v>2695.47</v>
      </c>
      <c r="L30" s="634">
        <v>0</v>
      </c>
      <c r="M30" s="631"/>
      <c r="N30" s="249">
        <v>11.74</v>
      </c>
      <c r="O30" s="249">
        <v>7.44</v>
      </c>
      <c r="P30" s="249">
        <v>25.24</v>
      </c>
      <c r="Q30" s="250">
        <v>4991</v>
      </c>
      <c r="R30" s="249" t="s">
        <v>125</v>
      </c>
      <c r="S30" s="250">
        <f t="shared" ref="S30:S46" si="3">((100-N30)/(100-O30))*Q30</f>
        <v>4759.1363439930856</v>
      </c>
      <c r="T30" s="249">
        <f t="shared" ref="T30:T46" si="4">N30-O30</f>
        <v>4.3</v>
      </c>
      <c r="U30" s="251"/>
      <c r="V30" s="249">
        <v>19.8</v>
      </c>
      <c r="W30" s="249">
        <v>9.8962601669999994</v>
      </c>
      <c r="X30" s="249">
        <v>24.922087680000001</v>
      </c>
      <c r="Y30" s="250">
        <v>4775.8578360000001</v>
      </c>
      <c r="Z30" s="252" t="s">
        <v>69</v>
      </c>
      <c r="AA30" s="250">
        <f>((100-V30)/(100-W30))*Y30</f>
        <v>4250.920096736314</v>
      </c>
      <c r="AB30" s="249">
        <f>V30-W30</f>
        <v>9.9037398330000013</v>
      </c>
      <c r="AC30" s="623"/>
    </row>
    <row r="31" spans="1:29" s="294" customFormat="1" ht="26.25" customHeight="1" x14ac:dyDescent="0.4">
      <c r="A31" s="624">
        <v>13</v>
      </c>
      <c r="B31" s="625" t="s">
        <v>559</v>
      </c>
      <c r="C31" s="626">
        <v>8</v>
      </c>
      <c r="D31" s="626" t="s">
        <v>59</v>
      </c>
      <c r="E31" s="626" t="s">
        <v>27</v>
      </c>
      <c r="F31" s="628">
        <v>58</v>
      </c>
      <c r="G31" s="629">
        <v>161009897</v>
      </c>
      <c r="H31" s="635" t="s">
        <v>560</v>
      </c>
      <c r="I31" s="634">
        <v>0</v>
      </c>
      <c r="J31" s="352">
        <v>1021.87</v>
      </c>
      <c r="K31" s="360">
        <v>991.85000000000036</v>
      </c>
      <c r="L31" s="634">
        <v>0</v>
      </c>
      <c r="M31" s="631"/>
      <c r="N31" s="249">
        <v>13.82</v>
      </c>
      <c r="O31" s="249">
        <v>8.89</v>
      </c>
      <c r="P31" s="249">
        <v>25.44</v>
      </c>
      <c r="Q31" s="250">
        <v>4921</v>
      </c>
      <c r="R31" s="249" t="s">
        <v>125</v>
      </c>
      <c r="S31" s="250">
        <f t="shared" si="3"/>
        <v>4654.722642959061</v>
      </c>
      <c r="T31" s="249">
        <f t="shared" si="4"/>
        <v>4.93</v>
      </c>
      <c r="U31" s="251"/>
      <c r="V31" s="249"/>
      <c r="W31" s="249"/>
      <c r="X31" s="249"/>
      <c r="Y31" s="252">
        <v>4150</v>
      </c>
      <c r="Z31" s="252" t="s">
        <v>27</v>
      </c>
      <c r="AA31" s="250">
        <v>3850</v>
      </c>
      <c r="AB31" s="249"/>
      <c r="AC31" s="623"/>
    </row>
    <row r="32" spans="1:29" s="294" customFormat="1" ht="26.25" customHeight="1" x14ac:dyDescent="0.4">
      <c r="A32" s="624">
        <v>20</v>
      </c>
      <c r="B32" s="625" t="s">
        <v>553</v>
      </c>
      <c r="C32" s="626">
        <v>13</v>
      </c>
      <c r="D32" s="626" t="s">
        <v>59</v>
      </c>
      <c r="E32" s="626" t="s">
        <v>27</v>
      </c>
      <c r="F32" s="628"/>
      <c r="G32" s="629">
        <v>161009900</v>
      </c>
      <c r="H32" s="635" t="s">
        <v>552</v>
      </c>
      <c r="I32" s="634">
        <v>0</v>
      </c>
      <c r="J32" s="352">
        <v>2049.8200000000002</v>
      </c>
      <c r="K32" s="360">
        <v>2049.8200000000002</v>
      </c>
      <c r="L32" s="634">
        <v>0</v>
      </c>
      <c r="M32" s="631"/>
      <c r="N32" s="249">
        <v>12.62</v>
      </c>
      <c r="O32" s="249">
        <v>7.48</v>
      </c>
      <c r="P32" s="249">
        <v>33.18</v>
      </c>
      <c r="Q32" s="250">
        <v>4239</v>
      </c>
      <c r="R32" s="249" t="s">
        <v>27</v>
      </c>
      <c r="S32" s="250">
        <f t="shared" si="3"/>
        <v>4003.5</v>
      </c>
      <c r="T32" s="249">
        <f t="shared" si="4"/>
        <v>5.1399999999999988</v>
      </c>
      <c r="U32" s="251"/>
      <c r="V32" s="249"/>
      <c r="W32" s="249"/>
      <c r="X32" s="249"/>
      <c r="Y32" s="252">
        <v>4150</v>
      </c>
      <c r="Z32" s="252" t="s">
        <v>27</v>
      </c>
      <c r="AA32" s="250">
        <v>3850</v>
      </c>
      <c r="AB32" s="249"/>
      <c r="AC32" s="623"/>
    </row>
    <row r="33" spans="1:29" s="294" customFormat="1" ht="26.25" customHeight="1" x14ac:dyDescent="0.4">
      <c r="A33" s="624">
        <v>28</v>
      </c>
      <c r="B33" s="625" t="s">
        <v>561</v>
      </c>
      <c r="C33" s="626">
        <v>19</v>
      </c>
      <c r="D33" s="626" t="s">
        <v>59</v>
      </c>
      <c r="E33" s="626" t="s">
        <v>27</v>
      </c>
      <c r="F33" s="628"/>
      <c r="G33" s="629">
        <v>151000573</v>
      </c>
      <c r="H33" s="635" t="s">
        <v>554</v>
      </c>
      <c r="I33" s="634">
        <v>0</v>
      </c>
      <c r="J33" s="352">
        <v>1912.73</v>
      </c>
      <c r="K33" s="360">
        <v>1882.5600000000002</v>
      </c>
      <c r="L33" s="634">
        <v>0</v>
      </c>
      <c r="M33" s="631"/>
      <c r="N33" s="249">
        <v>14.37</v>
      </c>
      <c r="O33" s="249">
        <v>7.66</v>
      </c>
      <c r="P33" s="249">
        <v>25.95</v>
      </c>
      <c r="Q33" s="250">
        <v>4977</v>
      </c>
      <c r="R33" s="249" t="s">
        <v>125</v>
      </c>
      <c r="S33" s="250">
        <f t="shared" si="3"/>
        <v>4615.3401559454187</v>
      </c>
      <c r="T33" s="249">
        <f t="shared" si="4"/>
        <v>6.7099999999999991</v>
      </c>
      <c r="U33" s="251"/>
      <c r="V33" s="249"/>
      <c r="W33" s="249"/>
      <c r="X33" s="249"/>
      <c r="Y33" s="252">
        <v>4150</v>
      </c>
      <c r="Z33" s="252" t="s">
        <v>27</v>
      </c>
      <c r="AA33" s="250">
        <v>3850</v>
      </c>
      <c r="AB33" s="249"/>
      <c r="AC33" s="623"/>
    </row>
    <row r="34" spans="1:29" s="294" customFormat="1" ht="26.25" customHeight="1" x14ac:dyDescent="0.4">
      <c r="A34" s="624">
        <v>33</v>
      </c>
      <c r="B34" s="625" t="s">
        <v>562</v>
      </c>
      <c r="C34" s="626">
        <v>23</v>
      </c>
      <c r="D34" s="626" t="s">
        <v>59</v>
      </c>
      <c r="E34" s="626" t="s">
        <v>27</v>
      </c>
      <c r="F34" s="628"/>
      <c r="G34" s="629">
        <v>161009906</v>
      </c>
      <c r="H34" s="637" t="s">
        <v>545</v>
      </c>
      <c r="I34" s="634">
        <v>0</v>
      </c>
      <c r="J34" s="352">
        <v>1921.81</v>
      </c>
      <c r="K34" s="360">
        <v>1891.2100000000003</v>
      </c>
      <c r="L34" s="634">
        <v>0</v>
      </c>
      <c r="M34" s="631"/>
      <c r="N34" s="249">
        <v>14.85</v>
      </c>
      <c r="O34" s="249">
        <v>6.69</v>
      </c>
      <c r="P34" s="249">
        <v>36.090000000000003</v>
      </c>
      <c r="Q34" s="250">
        <v>4066</v>
      </c>
      <c r="R34" s="249" t="s">
        <v>27</v>
      </c>
      <c r="S34" s="250">
        <f t="shared" si="3"/>
        <v>3710.4265352052303</v>
      </c>
      <c r="T34" s="249">
        <f t="shared" si="4"/>
        <v>8.16</v>
      </c>
      <c r="U34" s="251"/>
      <c r="V34" s="249"/>
      <c r="W34" s="249"/>
      <c r="X34" s="249"/>
      <c r="Y34" s="252">
        <v>4150</v>
      </c>
      <c r="Z34" s="252" t="s">
        <v>27</v>
      </c>
      <c r="AA34" s="250">
        <v>3850</v>
      </c>
      <c r="AB34" s="249"/>
      <c r="AC34" s="623"/>
    </row>
    <row r="35" spans="1:29" s="294" customFormat="1" ht="26.25" customHeight="1" x14ac:dyDescent="0.4">
      <c r="A35" s="624">
        <v>35</v>
      </c>
      <c r="B35" s="625" t="s">
        <v>563</v>
      </c>
      <c r="C35" s="626">
        <v>24</v>
      </c>
      <c r="D35" s="626" t="s">
        <v>59</v>
      </c>
      <c r="E35" s="626" t="s">
        <v>27</v>
      </c>
      <c r="F35" s="628"/>
      <c r="G35" s="629">
        <v>161009907</v>
      </c>
      <c r="H35" s="637" t="s">
        <v>562</v>
      </c>
      <c r="I35" s="634">
        <v>0</v>
      </c>
      <c r="J35" s="352">
        <v>1988.8</v>
      </c>
      <c r="K35" s="360">
        <v>1957.2800000000002</v>
      </c>
      <c r="L35" s="634">
        <v>0</v>
      </c>
      <c r="M35" s="631"/>
      <c r="N35" s="249">
        <v>14.82</v>
      </c>
      <c r="O35" s="249">
        <v>7.41</v>
      </c>
      <c r="P35" s="249">
        <v>26.62</v>
      </c>
      <c r="Q35" s="250">
        <v>4856</v>
      </c>
      <c r="R35" s="249" t="s">
        <v>69</v>
      </c>
      <c r="S35" s="250">
        <f t="shared" si="3"/>
        <v>4467.373150448213</v>
      </c>
      <c r="T35" s="249">
        <f t="shared" si="4"/>
        <v>7.41</v>
      </c>
      <c r="U35" s="251"/>
      <c r="V35" s="249"/>
      <c r="W35" s="249"/>
      <c r="X35" s="249"/>
      <c r="Y35" s="252">
        <v>4150</v>
      </c>
      <c r="Z35" s="252" t="s">
        <v>27</v>
      </c>
      <c r="AA35" s="250">
        <v>3850</v>
      </c>
      <c r="AB35" s="249"/>
      <c r="AC35" s="623"/>
    </row>
    <row r="36" spans="1:29" s="294" customFormat="1" ht="26.25" customHeight="1" x14ac:dyDescent="0.4">
      <c r="A36" s="624">
        <v>38</v>
      </c>
      <c r="B36" s="625" t="s">
        <v>564</v>
      </c>
      <c r="C36" s="626">
        <v>26</v>
      </c>
      <c r="D36" s="626" t="s">
        <v>59</v>
      </c>
      <c r="E36" s="626" t="s">
        <v>27</v>
      </c>
      <c r="F36" s="628"/>
      <c r="G36" s="629">
        <v>161009908</v>
      </c>
      <c r="H36" s="637" t="s">
        <v>564</v>
      </c>
      <c r="I36" s="634">
        <v>0</v>
      </c>
      <c r="J36" s="352">
        <v>1641.41</v>
      </c>
      <c r="K36" s="360">
        <v>1609.62</v>
      </c>
      <c r="L36" s="634">
        <v>0</v>
      </c>
      <c r="M36" s="631"/>
      <c r="N36" s="249">
        <v>15</v>
      </c>
      <c r="O36" s="249">
        <v>5.1100000000000003</v>
      </c>
      <c r="P36" s="249">
        <v>32.07</v>
      </c>
      <c r="Q36" s="250">
        <v>4554</v>
      </c>
      <c r="R36" s="249" t="s">
        <v>70</v>
      </c>
      <c r="S36" s="250">
        <f t="shared" si="3"/>
        <v>4079.3550426809988</v>
      </c>
      <c r="T36" s="249">
        <f t="shared" si="4"/>
        <v>9.89</v>
      </c>
      <c r="U36" s="251"/>
      <c r="V36" s="249"/>
      <c r="W36" s="249"/>
      <c r="X36" s="249"/>
      <c r="Y36" s="252">
        <v>4150</v>
      </c>
      <c r="Z36" s="252" t="s">
        <v>27</v>
      </c>
      <c r="AA36" s="250">
        <v>3850</v>
      </c>
      <c r="AB36" s="249"/>
      <c r="AC36" s="623"/>
    </row>
    <row r="37" spans="1:29" s="294" customFormat="1" ht="26.25" customHeight="1" x14ac:dyDescent="0.4">
      <c r="A37" s="624">
        <v>40</v>
      </c>
      <c r="B37" s="625" t="s">
        <v>550</v>
      </c>
      <c r="C37" s="626">
        <v>27</v>
      </c>
      <c r="D37" s="626" t="s">
        <v>59</v>
      </c>
      <c r="E37" s="626" t="s">
        <v>27</v>
      </c>
      <c r="F37" s="628"/>
      <c r="G37" s="629">
        <v>151000580</v>
      </c>
      <c r="H37" s="637" t="s">
        <v>564</v>
      </c>
      <c r="I37" s="634">
        <v>0</v>
      </c>
      <c r="J37" s="352">
        <v>475.2</v>
      </c>
      <c r="K37" s="360">
        <v>444.83999999999969</v>
      </c>
      <c r="L37" s="634">
        <v>0</v>
      </c>
      <c r="M37" s="631"/>
      <c r="N37" s="249">
        <v>15.91</v>
      </c>
      <c r="O37" s="249">
        <v>7.52</v>
      </c>
      <c r="P37" s="249">
        <v>20.53</v>
      </c>
      <c r="Q37" s="250">
        <v>5434</v>
      </c>
      <c r="R37" s="249" t="s">
        <v>127</v>
      </c>
      <c r="S37" s="250">
        <f t="shared" si="3"/>
        <v>4941.0149221453285</v>
      </c>
      <c r="T37" s="249">
        <f t="shared" si="4"/>
        <v>8.39</v>
      </c>
      <c r="U37" s="251"/>
      <c r="V37" s="249"/>
      <c r="W37" s="249"/>
      <c r="X37" s="249"/>
      <c r="Y37" s="252">
        <v>4150</v>
      </c>
      <c r="Z37" s="252" t="s">
        <v>27</v>
      </c>
      <c r="AA37" s="250">
        <v>3850</v>
      </c>
      <c r="AB37" s="249"/>
      <c r="AC37" s="623"/>
    </row>
    <row r="38" spans="1:29" s="294" customFormat="1" ht="26.25" customHeight="1" x14ac:dyDescent="0.4">
      <c r="A38" s="624">
        <v>45</v>
      </c>
      <c r="B38" s="625" t="s">
        <v>549</v>
      </c>
      <c r="C38" s="626">
        <v>30</v>
      </c>
      <c r="D38" s="626" t="s">
        <v>59</v>
      </c>
      <c r="E38" s="626" t="s">
        <v>27</v>
      </c>
      <c r="F38" s="628"/>
      <c r="G38" s="629">
        <v>161009911</v>
      </c>
      <c r="H38" s="637" t="s">
        <v>551</v>
      </c>
      <c r="I38" s="634">
        <v>0</v>
      </c>
      <c r="J38" s="352">
        <v>2632.32</v>
      </c>
      <c r="K38" s="360">
        <v>2632.32</v>
      </c>
      <c r="L38" s="634">
        <v>0</v>
      </c>
      <c r="M38" s="631"/>
      <c r="N38" s="249">
        <v>15.27</v>
      </c>
      <c r="O38" s="249">
        <v>6.63</v>
      </c>
      <c r="P38" s="249">
        <v>32.19</v>
      </c>
      <c r="Q38" s="250">
        <v>4585</v>
      </c>
      <c r="R38" s="249" t="s">
        <v>70</v>
      </c>
      <c r="S38" s="250">
        <f t="shared" si="3"/>
        <v>4160.7266788047555</v>
      </c>
      <c r="T38" s="249">
        <f t="shared" si="4"/>
        <v>8.64</v>
      </c>
      <c r="U38" s="251"/>
      <c r="V38" s="249"/>
      <c r="W38" s="249"/>
      <c r="X38" s="249"/>
      <c r="Y38" s="252">
        <v>4150</v>
      </c>
      <c r="Z38" s="252" t="s">
        <v>27</v>
      </c>
      <c r="AA38" s="250">
        <v>3850</v>
      </c>
      <c r="AB38" s="249"/>
      <c r="AC38" s="623"/>
    </row>
    <row r="39" spans="1:29" s="294" customFormat="1" ht="26.25" customHeight="1" x14ac:dyDescent="0.4">
      <c r="A39" s="624">
        <v>50</v>
      </c>
      <c r="B39" s="625" t="s">
        <v>541</v>
      </c>
      <c r="C39" s="626">
        <v>34</v>
      </c>
      <c r="D39" s="626" t="s">
        <v>59</v>
      </c>
      <c r="E39" s="626" t="s">
        <v>27</v>
      </c>
      <c r="F39" s="628"/>
      <c r="G39" s="629">
        <v>161009915</v>
      </c>
      <c r="H39" s="625" t="s">
        <v>542</v>
      </c>
      <c r="I39" s="634">
        <v>0</v>
      </c>
      <c r="J39" s="352">
        <v>2717.05</v>
      </c>
      <c r="K39" s="360">
        <v>2717.05</v>
      </c>
      <c r="L39" s="634">
        <v>0</v>
      </c>
      <c r="M39" s="631"/>
      <c r="N39" s="249">
        <v>15.75</v>
      </c>
      <c r="O39" s="249">
        <v>7.78</v>
      </c>
      <c r="P39" s="249">
        <v>27.75</v>
      </c>
      <c r="Q39" s="250">
        <v>4873</v>
      </c>
      <c r="R39" s="249" t="s">
        <v>69</v>
      </c>
      <c r="S39" s="250">
        <f t="shared" si="3"/>
        <v>4451.8569724571671</v>
      </c>
      <c r="T39" s="249">
        <f t="shared" si="4"/>
        <v>7.97</v>
      </c>
      <c r="U39" s="251"/>
      <c r="V39" s="249"/>
      <c r="W39" s="249"/>
      <c r="X39" s="249"/>
      <c r="Y39" s="252">
        <v>4150</v>
      </c>
      <c r="Z39" s="252" t="s">
        <v>27</v>
      </c>
      <c r="AA39" s="250">
        <v>3850</v>
      </c>
      <c r="AB39" s="249"/>
      <c r="AC39" s="623"/>
    </row>
    <row r="40" spans="1:29" s="294" customFormat="1" ht="26.25" customHeight="1" x14ac:dyDescent="0.4">
      <c r="A40" s="624">
        <v>53</v>
      </c>
      <c r="B40" s="625" t="s">
        <v>557</v>
      </c>
      <c r="C40" s="626">
        <v>36</v>
      </c>
      <c r="D40" s="626" t="s">
        <v>59</v>
      </c>
      <c r="E40" s="626" t="s">
        <v>27</v>
      </c>
      <c r="F40" s="628"/>
      <c r="G40" s="629">
        <v>151000584</v>
      </c>
      <c r="H40" s="625" t="s">
        <v>541</v>
      </c>
      <c r="I40" s="634">
        <v>0</v>
      </c>
      <c r="J40" s="352">
        <v>1211.9000000000001</v>
      </c>
      <c r="K40" s="360">
        <v>1182.04</v>
      </c>
      <c r="L40" s="634">
        <v>0</v>
      </c>
      <c r="M40" s="631"/>
      <c r="N40" s="249">
        <v>14.68</v>
      </c>
      <c r="O40" s="249">
        <v>7.47</v>
      </c>
      <c r="P40" s="249">
        <v>46.29</v>
      </c>
      <c r="Q40" s="250">
        <v>3205</v>
      </c>
      <c r="R40" s="249" t="s">
        <v>81</v>
      </c>
      <c r="S40" s="250">
        <f t="shared" si="3"/>
        <v>2955.2642386253106</v>
      </c>
      <c r="T40" s="249">
        <f t="shared" si="4"/>
        <v>7.21</v>
      </c>
      <c r="U40" s="251"/>
      <c r="V40" s="249"/>
      <c r="W40" s="249"/>
      <c r="X40" s="249"/>
      <c r="Y40" s="252">
        <v>4150</v>
      </c>
      <c r="Z40" s="252" t="s">
        <v>27</v>
      </c>
      <c r="AA40" s="250">
        <v>3850</v>
      </c>
      <c r="AB40" s="249"/>
      <c r="AC40" s="623"/>
    </row>
    <row r="41" spans="1:29" s="294" customFormat="1" ht="23.25" customHeight="1" x14ac:dyDescent="0.4">
      <c r="A41" s="624">
        <v>59</v>
      </c>
      <c r="B41" s="625" t="s">
        <v>556</v>
      </c>
      <c r="C41" s="626">
        <v>40</v>
      </c>
      <c r="D41" s="626" t="s">
        <v>59</v>
      </c>
      <c r="E41" s="626" t="s">
        <v>27</v>
      </c>
      <c r="F41" s="628"/>
      <c r="G41" s="629">
        <v>161009918</v>
      </c>
      <c r="H41" s="625" t="s">
        <v>557</v>
      </c>
      <c r="I41" s="634">
        <v>0</v>
      </c>
      <c r="J41" s="352">
        <v>1073.01</v>
      </c>
      <c r="K41" s="360">
        <v>1044.3499999999999</v>
      </c>
      <c r="L41" s="634">
        <v>0</v>
      </c>
      <c r="M41" s="631"/>
      <c r="N41" s="249">
        <v>15.12</v>
      </c>
      <c r="O41" s="249">
        <v>3.89</v>
      </c>
      <c r="P41" s="249">
        <v>45.24</v>
      </c>
      <c r="Q41" s="250">
        <v>3507</v>
      </c>
      <c r="R41" s="249" t="s">
        <v>29</v>
      </c>
      <c r="S41" s="250">
        <f t="shared" si="3"/>
        <v>3097.2235979606698</v>
      </c>
      <c r="T41" s="249">
        <f t="shared" si="4"/>
        <v>11.229999999999999</v>
      </c>
      <c r="U41" s="251"/>
      <c r="V41" s="249"/>
      <c r="W41" s="249"/>
      <c r="X41" s="249"/>
      <c r="Y41" s="252">
        <v>4150</v>
      </c>
      <c r="Z41" s="252" t="s">
        <v>27</v>
      </c>
      <c r="AA41" s="250">
        <v>3850</v>
      </c>
      <c r="AB41" s="249"/>
      <c r="AC41" s="623"/>
    </row>
    <row r="42" spans="1:29" s="294" customFormat="1" ht="23.25" customHeight="1" x14ac:dyDescent="0.4">
      <c r="A42" s="624">
        <v>65</v>
      </c>
      <c r="B42" s="625" t="s">
        <v>546</v>
      </c>
      <c r="C42" s="626">
        <v>44</v>
      </c>
      <c r="D42" s="626" t="s">
        <v>59</v>
      </c>
      <c r="E42" s="626" t="s">
        <v>27</v>
      </c>
      <c r="F42" s="628"/>
      <c r="G42" s="629">
        <v>161009922</v>
      </c>
      <c r="H42" s="625" t="s">
        <v>547</v>
      </c>
      <c r="I42" s="634">
        <v>0</v>
      </c>
      <c r="J42" s="352">
        <v>1224.74</v>
      </c>
      <c r="K42" s="360">
        <v>1195.06</v>
      </c>
      <c r="L42" s="634">
        <v>0</v>
      </c>
      <c r="M42" s="631"/>
      <c r="N42" s="249">
        <v>16.2</v>
      </c>
      <c r="O42" s="249">
        <v>4.0599999999999996</v>
      </c>
      <c r="P42" s="249">
        <v>44.01</v>
      </c>
      <c r="Q42" s="250">
        <v>3715</v>
      </c>
      <c r="R42" s="249" t="s">
        <v>53</v>
      </c>
      <c r="S42" s="250">
        <f t="shared" si="3"/>
        <v>3244.9134875964146</v>
      </c>
      <c r="T42" s="249">
        <f t="shared" si="4"/>
        <v>12.14</v>
      </c>
      <c r="U42" s="251"/>
      <c r="V42" s="249"/>
      <c r="W42" s="249"/>
      <c r="X42" s="249"/>
      <c r="Y42" s="252">
        <v>4150</v>
      </c>
      <c r="Z42" s="252" t="s">
        <v>27</v>
      </c>
      <c r="AA42" s="250">
        <v>3850</v>
      </c>
      <c r="AB42" s="249"/>
      <c r="AC42" s="623"/>
    </row>
    <row r="43" spans="1:29" s="294" customFormat="1" ht="23.25" customHeight="1" x14ac:dyDescent="0.4">
      <c r="A43" s="624">
        <v>67</v>
      </c>
      <c r="B43" s="625" t="s">
        <v>565</v>
      </c>
      <c r="C43" s="626">
        <v>45</v>
      </c>
      <c r="D43" s="626" t="s">
        <v>59</v>
      </c>
      <c r="E43" s="626" t="s">
        <v>27</v>
      </c>
      <c r="F43" s="628"/>
      <c r="G43" s="629">
        <v>161009924</v>
      </c>
      <c r="H43" s="625" t="s">
        <v>546</v>
      </c>
      <c r="I43" s="634">
        <v>0</v>
      </c>
      <c r="J43" s="352">
        <v>1962.21</v>
      </c>
      <c r="K43" s="360">
        <v>1931.45</v>
      </c>
      <c r="L43" s="634">
        <v>0</v>
      </c>
      <c r="M43" s="631"/>
      <c r="N43" s="249">
        <v>14.09</v>
      </c>
      <c r="O43" s="249">
        <v>3.76</v>
      </c>
      <c r="P43" s="249">
        <v>43.16</v>
      </c>
      <c r="Q43" s="250">
        <v>3848</v>
      </c>
      <c r="R43" s="249" t="s">
        <v>53</v>
      </c>
      <c r="S43" s="250">
        <f t="shared" si="3"/>
        <v>3434.9717373233584</v>
      </c>
      <c r="T43" s="249">
        <f t="shared" si="4"/>
        <v>10.33</v>
      </c>
      <c r="U43" s="251"/>
      <c r="V43" s="249"/>
      <c r="W43" s="249"/>
      <c r="X43" s="249"/>
      <c r="Y43" s="252">
        <v>4150</v>
      </c>
      <c r="Z43" s="252" t="s">
        <v>27</v>
      </c>
      <c r="AA43" s="250">
        <v>3850</v>
      </c>
      <c r="AB43" s="249"/>
      <c r="AC43" s="623"/>
    </row>
    <row r="44" spans="1:29" s="294" customFormat="1" ht="23.25" customHeight="1" x14ac:dyDescent="0.4">
      <c r="A44" s="624">
        <v>69</v>
      </c>
      <c r="B44" s="625" t="s">
        <v>566</v>
      </c>
      <c r="C44" s="626">
        <v>46</v>
      </c>
      <c r="D44" s="626" t="s">
        <v>59</v>
      </c>
      <c r="E44" s="626" t="s">
        <v>27</v>
      </c>
      <c r="F44" s="628"/>
      <c r="G44" s="629">
        <v>161009927</v>
      </c>
      <c r="H44" s="625" t="s">
        <v>565</v>
      </c>
      <c r="I44" s="634">
        <v>0</v>
      </c>
      <c r="J44" s="352">
        <v>1906.47</v>
      </c>
      <c r="K44" s="360">
        <v>1874.96</v>
      </c>
      <c r="L44" s="634">
        <v>0</v>
      </c>
      <c r="M44" s="631"/>
      <c r="N44" s="249">
        <v>15.64</v>
      </c>
      <c r="O44" s="249">
        <v>4.68</v>
      </c>
      <c r="P44" s="249">
        <v>25.04</v>
      </c>
      <c r="Q44" s="250">
        <v>5353</v>
      </c>
      <c r="R44" s="249" t="s">
        <v>127</v>
      </c>
      <c r="S44" s="250">
        <f t="shared" si="3"/>
        <v>4737.5060847671011</v>
      </c>
      <c r="T44" s="249">
        <f t="shared" si="4"/>
        <v>10.96</v>
      </c>
      <c r="U44" s="251"/>
      <c r="V44" s="249"/>
      <c r="W44" s="249"/>
      <c r="X44" s="249"/>
      <c r="Y44" s="252">
        <v>4150</v>
      </c>
      <c r="Z44" s="252" t="s">
        <v>27</v>
      </c>
      <c r="AA44" s="250">
        <v>3850</v>
      </c>
      <c r="AB44" s="249"/>
      <c r="AC44" s="623"/>
    </row>
    <row r="45" spans="1:29" s="294" customFormat="1" ht="23.25" customHeight="1" x14ac:dyDescent="0.4">
      <c r="A45" s="624">
        <v>72</v>
      </c>
      <c r="B45" s="625" t="s">
        <v>544</v>
      </c>
      <c r="C45" s="626">
        <v>48</v>
      </c>
      <c r="D45" s="626" t="s">
        <v>59</v>
      </c>
      <c r="E45" s="626" t="s">
        <v>27</v>
      </c>
      <c r="F45" s="628"/>
      <c r="G45" s="629">
        <v>151000590</v>
      </c>
      <c r="H45" s="625" t="s">
        <v>566</v>
      </c>
      <c r="I45" s="634">
        <v>0</v>
      </c>
      <c r="J45" s="352">
        <v>1890.42</v>
      </c>
      <c r="K45" s="360">
        <v>1860.8400000000001</v>
      </c>
      <c r="L45" s="634">
        <v>0</v>
      </c>
      <c r="M45" s="631"/>
      <c r="N45" s="249">
        <v>15.61</v>
      </c>
      <c r="O45" s="249">
        <v>7.33</v>
      </c>
      <c r="P45" s="249">
        <v>34.94</v>
      </c>
      <c r="Q45" s="250">
        <v>3396</v>
      </c>
      <c r="R45" s="249" t="s">
        <v>53</v>
      </c>
      <c r="S45" s="250">
        <f t="shared" si="3"/>
        <v>3092.5697636775658</v>
      </c>
      <c r="T45" s="249">
        <f t="shared" si="4"/>
        <v>8.2799999999999994</v>
      </c>
      <c r="U45" s="251"/>
      <c r="V45" s="249"/>
      <c r="W45" s="249"/>
      <c r="X45" s="249"/>
      <c r="Y45" s="252">
        <v>4150</v>
      </c>
      <c r="Z45" s="252" t="s">
        <v>27</v>
      </c>
      <c r="AA45" s="250">
        <v>3850</v>
      </c>
      <c r="AB45" s="249"/>
      <c r="AC45" s="623"/>
    </row>
    <row r="46" spans="1:29" s="294" customFormat="1" ht="23.25" customHeight="1" x14ac:dyDescent="0.4">
      <c r="A46" s="624">
        <v>75</v>
      </c>
      <c r="B46" s="625" t="s">
        <v>548</v>
      </c>
      <c r="C46" s="626">
        <v>50</v>
      </c>
      <c r="D46" s="626" t="s">
        <v>59</v>
      </c>
      <c r="E46" s="626" t="s">
        <v>27</v>
      </c>
      <c r="F46" s="628"/>
      <c r="G46" s="629">
        <v>161009932</v>
      </c>
      <c r="H46" s="625" t="s">
        <v>544</v>
      </c>
      <c r="I46" s="634">
        <v>0</v>
      </c>
      <c r="J46" s="352">
        <v>1983.54</v>
      </c>
      <c r="K46" s="360">
        <v>1951.7900000000002</v>
      </c>
      <c r="L46" s="634">
        <v>0</v>
      </c>
      <c r="M46" s="631"/>
      <c r="N46" s="249">
        <v>14.68</v>
      </c>
      <c r="O46" s="249">
        <v>8.09</v>
      </c>
      <c r="P46" s="249">
        <v>40.19</v>
      </c>
      <c r="Q46" s="250">
        <v>3373</v>
      </c>
      <c r="R46" s="249" t="s">
        <v>81</v>
      </c>
      <c r="S46" s="250">
        <f t="shared" si="3"/>
        <v>3131.1539549559348</v>
      </c>
      <c r="T46" s="249">
        <f t="shared" si="4"/>
        <v>6.59</v>
      </c>
      <c r="U46" s="251"/>
      <c r="V46" s="249"/>
      <c r="W46" s="249"/>
      <c r="X46" s="249"/>
      <c r="Y46" s="252">
        <v>4150</v>
      </c>
      <c r="Z46" s="252" t="s">
        <v>27</v>
      </c>
      <c r="AA46" s="250">
        <v>3850</v>
      </c>
      <c r="AB46" s="249"/>
      <c r="AC46" s="623"/>
    </row>
    <row r="47" spans="1:29" s="294" customFormat="1" ht="23.25" customHeight="1" x14ac:dyDescent="0.4">
      <c r="A47" s="624"/>
      <c r="B47" s="625"/>
      <c r="C47" s="626"/>
      <c r="D47" s="627" t="s">
        <v>59</v>
      </c>
      <c r="E47" s="627" t="s">
        <v>27</v>
      </c>
      <c r="F47" s="628"/>
      <c r="G47" s="629"/>
      <c r="H47" s="625"/>
      <c r="I47" s="630">
        <f>SUM(I30:I46)</f>
        <v>0</v>
      </c>
      <c r="J47" s="404">
        <f>SUM(J30:J46)</f>
        <v>30308.770000000004</v>
      </c>
      <c r="K47" s="405">
        <f>SUM(K30:K46)</f>
        <v>29912.510000000002</v>
      </c>
      <c r="L47" s="630">
        <f>SUM(L30:L46)</f>
        <v>0</v>
      </c>
      <c r="M47" s="631"/>
      <c r="N47" s="418">
        <f>SUMPRODUCT(N30:N46,$K30:$K46)/$K47</f>
        <v>14.586432649750892</v>
      </c>
      <c r="O47" s="418">
        <f t="shared" ref="O47:T47" si="5">SUMPRODUCT(O30:O46,$K30:$K46)/$K47</f>
        <v>6.6578544829571316</v>
      </c>
      <c r="P47" s="418">
        <f t="shared" si="5"/>
        <v>32.752254227411868</v>
      </c>
      <c r="Q47" s="417">
        <f t="shared" si="5"/>
        <v>4376.2970238873295</v>
      </c>
      <c r="R47" s="417" t="s">
        <v>70</v>
      </c>
      <c r="S47" s="417">
        <f t="shared" si="5"/>
        <v>4008.4396421832184</v>
      </c>
      <c r="T47" s="418">
        <f t="shared" si="5"/>
        <v>7.9285781667937592</v>
      </c>
      <c r="U47" s="251"/>
      <c r="V47" s="249"/>
      <c r="W47" s="249"/>
      <c r="X47" s="249"/>
      <c r="Y47" s="417">
        <f>SUMPRODUCT(Y30:Y46,$J30:$J46)/$J47</f>
        <v>4205.6598311710741</v>
      </c>
      <c r="Z47" s="417" t="s">
        <v>27</v>
      </c>
      <c r="AA47" s="417">
        <f t="shared" ref="AA47" si="6">SUMPRODUCT(AA30:AA46,$J30:$J46)/$J47</f>
        <v>3885.6552936047824</v>
      </c>
      <c r="AB47" s="249"/>
      <c r="AC47" s="623"/>
    </row>
    <row r="48" spans="1:29" s="294" customFormat="1" ht="26.25" customHeight="1" x14ac:dyDescent="0.4">
      <c r="A48" s="624"/>
      <c r="B48" s="625"/>
      <c r="C48" s="626"/>
      <c r="D48" s="626"/>
      <c r="E48" s="626"/>
      <c r="F48" s="628"/>
      <c r="G48" s="629"/>
      <c r="H48" s="625"/>
      <c r="I48" s="634"/>
      <c r="J48" s="352"/>
      <c r="K48" s="360"/>
      <c r="L48" s="634"/>
      <c r="M48" s="631"/>
      <c r="N48" s="249"/>
      <c r="O48" s="249"/>
      <c r="P48" s="249"/>
      <c r="Q48" s="250"/>
      <c r="R48" s="249"/>
      <c r="S48" s="250"/>
      <c r="T48" s="249"/>
      <c r="U48" s="251"/>
      <c r="V48" s="249"/>
      <c r="W48" s="249"/>
      <c r="X48" s="249"/>
      <c r="Y48" s="252"/>
      <c r="Z48" s="252"/>
      <c r="AA48" s="250"/>
      <c r="AB48" s="249"/>
      <c r="AC48" s="623"/>
    </row>
    <row r="49" spans="1:29" s="294" customFormat="1" ht="26.25" customHeight="1" x14ac:dyDescent="0.4">
      <c r="A49" s="624"/>
      <c r="B49" s="625"/>
      <c r="C49" s="626"/>
      <c r="D49" s="626"/>
      <c r="E49" s="626"/>
      <c r="F49" s="628"/>
      <c r="G49" s="629"/>
      <c r="H49" s="625"/>
      <c r="I49" s="634"/>
      <c r="J49" s="352"/>
      <c r="K49" s="360"/>
      <c r="L49" s="634"/>
      <c r="M49" s="631"/>
      <c r="N49" s="249"/>
      <c r="O49" s="249"/>
      <c r="P49" s="249"/>
      <c r="Q49" s="250"/>
      <c r="R49" s="249"/>
      <c r="S49" s="250"/>
      <c r="T49" s="249"/>
      <c r="U49" s="251"/>
      <c r="V49" s="249"/>
      <c r="W49" s="249"/>
      <c r="X49" s="249"/>
      <c r="Y49" s="252"/>
      <c r="Z49" s="252"/>
      <c r="AA49" s="250"/>
      <c r="AB49" s="249"/>
      <c r="AC49" s="623"/>
    </row>
    <row r="50" spans="1:29" s="294" customFormat="1" ht="26.25" customHeight="1" x14ac:dyDescent="0.4">
      <c r="A50" s="624">
        <v>21</v>
      </c>
      <c r="B50" s="625" t="s">
        <v>553</v>
      </c>
      <c r="C50" s="626">
        <v>14</v>
      </c>
      <c r="D50" s="626" t="s">
        <v>236</v>
      </c>
      <c r="E50" s="626" t="s">
        <v>27</v>
      </c>
      <c r="F50" s="628">
        <v>58</v>
      </c>
      <c r="G50" s="629" t="s">
        <v>567</v>
      </c>
      <c r="H50" s="635" t="s">
        <v>568</v>
      </c>
      <c r="I50" s="634">
        <v>4127.7</v>
      </c>
      <c r="J50" s="352">
        <v>4127.7</v>
      </c>
      <c r="K50" s="360">
        <v>4095.1</v>
      </c>
      <c r="L50" s="634">
        <v>4095.1</v>
      </c>
      <c r="M50" s="631"/>
      <c r="N50" s="249">
        <v>12.74</v>
      </c>
      <c r="O50" s="249">
        <v>7.22</v>
      </c>
      <c r="P50" s="249">
        <v>48.12</v>
      </c>
      <c r="Q50" s="250">
        <v>3173</v>
      </c>
      <c r="R50" s="249" t="s">
        <v>81</v>
      </c>
      <c r="S50" s="250">
        <f>((100-N50)/(100-O50))*Q50</f>
        <v>2984.2205216641519</v>
      </c>
      <c r="T50" s="249">
        <f>N50-O50</f>
        <v>5.5200000000000005</v>
      </c>
      <c r="U50" s="251"/>
      <c r="V50" s="249"/>
      <c r="W50" s="249"/>
      <c r="X50" s="249"/>
      <c r="Y50" s="638">
        <v>4150</v>
      </c>
      <c r="Z50" s="638" t="s">
        <v>27</v>
      </c>
      <c r="AA50" s="639">
        <v>3850</v>
      </c>
      <c r="AB50" s="249"/>
      <c r="AC50" s="623"/>
    </row>
    <row r="51" spans="1:29" s="294" customFormat="1" ht="26.25" customHeight="1" x14ac:dyDescent="0.4">
      <c r="A51" s="624">
        <v>42</v>
      </c>
      <c r="B51" s="625" t="s">
        <v>550</v>
      </c>
      <c r="C51" s="626">
        <v>28</v>
      </c>
      <c r="D51" s="626" t="s">
        <v>236</v>
      </c>
      <c r="E51" s="626" t="s">
        <v>27</v>
      </c>
      <c r="F51" s="628">
        <v>59</v>
      </c>
      <c r="G51" s="629">
        <v>142000013</v>
      </c>
      <c r="H51" s="637" t="s">
        <v>564</v>
      </c>
      <c r="I51" s="634">
        <v>4208.55</v>
      </c>
      <c r="J51" s="352">
        <v>4208.55</v>
      </c>
      <c r="K51" s="360">
        <v>4175.78</v>
      </c>
      <c r="L51" s="634">
        <v>4175.78</v>
      </c>
      <c r="M51" s="631"/>
      <c r="N51" s="249">
        <v>15.44</v>
      </c>
      <c r="O51" s="249">
        <v>6.44</v>
      </c>
      <c r="P51" s="249">
        <v>49.91</v>
      </c>
      <c r="Q51" s="250">
        <v>3055</v>
      </c>
      <c r="R51" s="249" t="s">
        <v>61</v>
      </c>
      <c r="S51" s="250">
        <f>((100-N51)/(100-O51))*Q51</f>
        <v>2761.1244121419409</v>
      </c>
      <c r="T51" s="249">
        <f>N51-O51</f>
        <v>9</v>
      </c>
      <c r="U51" s="251"/>
      <c r="V51" s="249"/>
      <c r="W51" s="249"/>
      <c r="X51" s="249"/>
      <c r="Y51" s="638">
        <v>4150</v>
      </c>
      <c r="Z51" s="638" t="s">
        <v>27</v>
      </c>
      <c r="AA51" s="639">
        <v>3850</v>
      </c>
      <c r="AB51" s="249"/>
      <c r="AC51" s="623"/>
    </row>
    <row r="52" spans="1:29" s="294" customFormat="1" ht="26.25" customHeight="1" x14ac:dyDescent="0.4">
      <c r="A52" s="624">
        <v>48</v>
      </c>
      <c r="B52" s="625" t="s">
        <v>542</v>
      </c>
      <c r="C52" s="626">
        <v>33</v>
      </c>
      <c r="D52" s="626" t="s">
        <v>236</v>
      </c>
      <c r="E52" s="626" t="s">
        <v>27</v>
      </c>
      <c r="F52" s="628">
        <v>57</v>
      </c>
      <c r="G52" s="629">
        <v>162000418</v>
      </c>
      <c r="H52" s="625" t="s">
        <v>551</v>
      </c>
      <c r="I52" s="634">
        <v>4015.43</v>
      </c>
      <c r="J52" s="352">
        <v>4015.43</v>
      </c>
      <c r="K52" s="360">
        <v>3982.87</v>
      </c>
      <c r="L52" s="634">
        <v>3982.87</v>
      </c>
      <c r="M52" s="631"/>
      <c r="N52" s="249">
        <v>14.45</v>
      </c>
      <c r="O52" s="249">
        <v>5.63</v>
      </c>
      <c r="P52" s="249">
        <v>48.95</v>
      </c>
      <c r="Q52" s="250">
        <v>3181</v>
      </c>
      <c r="R52" s="249" t="s">
        <v>81</v>
      </c>
      <c r="S52" s="250">
        <f>((100-N52)/(100-O52))*Q52</f>
        <v>2883.69767934725</v>
      </c>
      <c r="T52" s="249">
        <f>N52-O52</f>
        <v>8.82</v>
      </c>
      <c r="U52" s="251"/>
      <c r="V52" s="249"/>
      <c r="W52" s="249"/>
      <c r="X52" s="249"/>
      <c r="Y52" s="638">
        <v>4150</v>
      </c>
      <c r="Z52" s="638" t="s">
        <v>27</v>
      </c>
      <c r="AA52" s="639">
        <v>3850</v>
      </c>
      <c r="AB52" s="249"/>
      <c r="AC52" s="623"/>
    </row>
    <row r="53" spans="1:29" s="294" customFormat="1" ht="26.25" customHeight="1" x14ac:dyDescent="0.4">
      <c r="A53" s="624">
        <v>62</v>
      </c>
      <c r="B53" s="625" t="s">
        <v>547</v>
      </c>
      <c r="C53" s="626">
        <v>42</v>
      </c>
      <c r="D53" s="626" t="s">
        <v>236</v>
      </c>
      <c r="E53" s="626" t="s">
        <v>27</v>
      </c>
      <c r="F53" s="628">
        <v>59</v>
      </c>
      <c r="G53" s="629">
        <v>162000422</v>
      </c>
      <c r="H53" s="625" t="s">
        <v>556</v>
      </c>
      <c r="I53" s="634">
        <v>4102.96</v>
      </c>
      <c r="J53" s="352">
        <v>4102.96</v>
      </c>
      <c r="K53" s="360">
        <v>4070.59</v>
      </c>
      <c r="L53" s="634">
        <v>4070.59</v>
      </c>
      <c r="M53" s="631"/>
      <c r="N53" s="249">
        <v>14.66</v>
      </c>
      <c r="O53" s="249">
        <v>3.84</v>
      </c>
      <c r="P53" s="249">
        <v>47.7</v>
      </c>
      <c r="Q53" s="250">
        <v>3355</v>
      </c>
      <c r="R53" s="249" t="s">
        <v>81</v>
      </c>
      <c r="S53" s="250">
        <f>((100-N53)/(100-O53))*Q53</f>
        <v>2977.4927204658907</v>
      </c>
      <c r="T53" s="249">
        <f>N53-O53</f>
        <v>10.82</v>
      </c>
      <c r="U53" s="251"/>
      <c r="V53" s="249"/>
      <c r="W53" s="249"/>
      <c r="X53" s="249"/>
      <c r="Y53" s="638">
        <v>4150</v>
      </c>
      <c r="Z53" s="638" t="s">
        <v>27</v>
      </c>
      <c r="AA53" s="639">
        <v>3850</v>
      </c>
      <c r="AB53" s="249"/>
      <c r="AC53" s="623"/>
    </row>
    <row r="54" spans="1:29" s="294" customFormat="1" ht="26.25" customHeight="1" x14ac:dyDescent="0.4">
      <c r="A54" s="624">
        <v>87</v>
      </c>
      <c r="B54" s="625" t="s">
        <v>569</v>
      </c>
      <c r="C54" s="626">
        <v>60</v>
      </c>
      <c r="D54" s="626" t="s">
        <v>236</v>
      </c>
      <c r="E54" s="626" t="s">
        <v>27</v>
      </c>
      <c r="F54" s="628">
        <v>59</v>
      </c>
      <c r="G54" s="629">
        <v>162000437</v>
      </c>
      <c r="H54" s="625" t="s">
        <v>570</v>
      </c>
      <c r="I54" s="634">
        <v>4107.1099999999997</v>
      </c>
      <c r="J54" s="352">
        <v>4107.1099999999997</v>
      </c>
      <c r="K54" s="360">
        <v>4074.66</v>
      </c>
      <c r="L54" s="634">
        <v>4074.66</v>
      </c>
      <c r="M54" s="631"/>
      <c r="N54" s="249">
        <v>14.84</v>
      </c>
      <c r="O54" s="249">
        <v>3.41</v>
      </c>
      <c r="P54" s="249">
        <v>48.5</v>
      </c>
      <c r="Q54" s="250">
        <v>3560</v>
      </c>
      <c r="R54" s="249" t="s">
        <v>29</v>
      </c>
      <c r="S54" s="250">
        <f>((100-N54)/(100-O54))*Q54</f>
        <v>3138.7265762501293</v>
      </c>
      <c r="T54" s="249">
        <f>N54-O54</f>
        <v>11.43</v>
      </c>
      <c r="U54" s="251"/>
      <c r="V54" s="249"/>
      <c r="W54" s="249"/>
      <c r="X54" s="249"/>
      <c r="Y54" s="638">
        <v>4150</v>
      </c>
      <c r="Z54" s="638" t="s">
        <v>27</v>
      </c>
      <c r="AA54" s="639">
        <v>3850</v>
      </c>
      <c r="AB54" s="249"/>
      <c r="AC54" s="623"/>
    </row>
    <row r="55" spans="1:29" s="294" customFormat="1" ht="26.25" customHeight="1" x14ac:dyDescent="0.4">
      <c r="A55" s="624"/>
      <c r="B55" s="625"/>
      <c r="C55" s="626"/>
      <c r="D55" s="627" t="s">
        <v>236</v>
      </c>
      <c r="E55" s="627" t="s">
        <v>27</v>
      </c>
      <c r="F55" s="628"/>
      <c r="G55" s="629"/>
      <c r="H55" s="625"/>
      <c r="I55" s="630">
        <f>SUM(I50:I54)</f>
        <v>20561.75</v>
      </c>
      <c r="J55" s="404">
        <f>SUM(J50:J54)</f>
        <v>20561.75</v>
      </c>
      <c r="K55" s="405">
        <f>SUM(K50:K54)</f>
        <v>20399</v>
      </c>
      <c r="L55" s="630">
        <f>SUM(L50:L54)</f>
        <v>20399</v>
      </c>
      <c r="M55" s="631"/>
      <c r="N55" s="418">
        <f>SUMPRODUCT(N50:N54,$K50:$K54)/$K55</f>
        <v>14.429182435413502</v>
      </c>
      <c r="O55" s="418">
        <f t="shared" ref="O55:T55" si="7">SUMPRODUCT(O50:O54,$K50:$K54)/$K55</f>
        <v>5.3143712681994213</v>
      </c>
      <c r="P55" s="418">
        <f t="shared" si="7"/>
        <v>48.640572150595617</v>
      </c>
      <c r="Q55" s="417">
        <f t="shared" si="7"/>
        <v>3264.0270954458551</v>
      </c>
      <c r="R55" s="417" t="s">
        <v>81</v>
      </c>
      <c r="S55" s="417">
        <f t="shared" si="7"/>
        <v>2948.4444461163453</v>
      </c>
      <c r="T55" s="418">
        <f t="shared" si="7"/>
        <v>9.1148111672140786</v>
      </c>
      <c r="U55" s="251"/>
      <c r="V55" s="249"/>
      <c r="W55" s="249"/>
      <c r="X55" s="249"/>
      <c r="Y55" s="640">
        <v>4150</v>
      </c>
      <c r="Z55" s="640" t="s">
        <v>27</v>
      </c>
      <c r="AA55" s="641">
        <v>3850</v>
      </c>
      <c r="AB55" s="249"/>
      <c r="AC55" s="623"/>
    </row>
    <row r="56" spans="1:29" s="294" customFormat="1" ht="26.25" customHeight="1" x14ac:dyDescent="0.4">
      <c r="A56" s="624"/>
      <c r="B56" s="625"/>
      <c r="C56" s="626"/>
      <c r="D56" s="626"/>
      <c r="E56" s="626"/>
      <c r="F56" s="628"/>
      <c r="G56" s="629"/>
      <c r="H56" s="625"/>
      <c r="I56" s="634"/>
      <c r="J56" s="352"/>
      <c r="K56" s="360"/>
      <c r="L56" s="634"/>
      <c r="M56" s="631"/>
      <c r="N56" s="249"/>
      <c r="O56" s="249"/>
      <c r="P56" s="249"/>
      <c r="Q56" s="250"/>
      <c r="R56" s="249"/>
      <c r="S56" s="250"/>
      <c r="T56" s="249"/>
      <c r="U56" s="251"/>
      <c r="V56" s="249"/>
      <c r="W56" s="249"/>
      <c r="X56" s="249"/>
      <c r="Y56" s="252"/>
      <c r="Z56" s="252"/>
      <c r="AA56" s="250"/>
      <c r="AB56" s="249"/>
      <c r="AC56" s="623"/>
    </row>
    <row r="57" spans="1:29" s="294" customFormat="1" ht="26.25" customHeight="1" x14ac:dyDescent="0.4">
      <c r="A57" s="624"/>
      <c r="B57" s="625"/>
      <c r="C57" s="626"/>
      <c r="D57" s="626"/>
      <c r="E57" s="626"/>
      <c r="F57" s="628"/>
      <c r="G57" s="629"/>
      <c r="H57" s="625"/>
      <c r="I57" s="634"/>
      <c r="J57" s="352"/>
      <c r="K57" s="360"/>
      <c r="L57" s="634"/>
      <c r="M57" s="631"/>
      <c r="N57" s="249"/>
      <c r="O57" s="249"/>
      <c r="P57" s="249"/>
      <c r="Q57" s="250"/>
      <c r="R57" s="249"/>
      <c r="S57" s="250"/>
      <c r="T57" s="249"/>
      <c r="U57" s="251"/>
      <c r="V57" s="249"/>
      <c r="W57" s="249"/>
      <c r="X57" s="249"/>
      <c r="Y57" s="252"/>
      <c r="Z57" s="252"/>
      <c r="AA57" s="250"/>
      <c r="AB57" s="249"/>
      <c r="AC57" s="623"/>
    </row>
    <row r="58" spans="1:29" s="294" customFormat="1" ht="26.25" customHeight="1" x14ac:dyDescent="0.4">
      <c r="A58" s="624">
        <v>73</v>
      </c>
      <c r="B58" s="625" t="s">
        <v>548</v>
      </c>
      <c r="C58" s="626">
        <v>49</v>
      </c>
      <c r="D58" s="627" t="s">
        <v>495</v>
      </c>
      <c r="E58" s="627" t="s">
        <v>81</v>
      </c>
      <c r="F58" s="628">
        <v>59</v>
      </c>
      <c r="G58" s="629">
        <v>162000427</v>
      </c>
      <c r="H58" s="625" t="s">
        <v>566</v>
      </c>
      <c r="I58" s="630">
        <v>3810.79</v>
      </c>
      <c r="J58" s="404">
        <v>3810.79</v>
      </c>
      <c r="K58" s="405">
        <v>3781.08</v>
      </c>
      <c r="L58" s="630">
        <v>3781.08</v>
      </c>
      <c r="M58" s="631"/>
      <c r="N58" s="418">
        <v>15.6</v>
      </c>
      <c r="O58" s="418">
        <v>5.89</v>
      </c>
      <c r="P58" s="418">
        <v>46.73</v>
      </c>
      <c r="Q58" s="417">
        <v>3221</v>
      </c>
      <c r="R58" s="418" t="s">
        <v>81</v>
      </c>
      <c r="S58" s="417">
        <f>((100-N58)/(100-O58))*Q58</f>
        <v>2888.6664541493997</v>
      </c>
      <c r="T58" s="418">
        <f>N58-O58</f>
        <v>9.7100000000000009</v>
      </c>
      <c r="U58" s="251"/>
      <c r="V58" s="249"/>
      <c r="W58" s="249"/>
      <c r="X58" s="249"/>
      <c r="Y58" s="640">
        <v>3250</v>
      </c>
      <c r="Z58" s="640" t="s">
        <v>81</v>
      </c>
      <c r="AA58" s="641">
        <v>2950</v>
      </c>
      <c r="AB58" s="249"/>
      <c r="AC58" s="623"/>
    </row>
    <row r="59" spans="1:29" s="294" customFormat="1" ht="26.25" customHeight="1" x14ac:dyDescent="0.4">
      <c r="A59" s="624"/>
      <c r="B59" s="625"/>
      <c r="C59" s="626"/>
      <c r="D59" s="626"/>
      <c r="E59" s="626"/>
      <c r="F59" s="628"/>
      <c r="G59" s="629"/>
      <c r="H59" s="625"/>
      <c r="I59" s="634"/>
      <c r="J59" s="352"/>
      <c r="K59" s="360"/>
      <c r="L59" s="634"/>
      <c r="M59" s="631"/>
      <c r="N59" s="249"/>
      <c r="O59" s="249"/>
      <c r="P59" s="249"/>
      <c r="Q59" s="250"/>
      <c r="R59" s="249"/>
      <c r="S59" s="250"/>
      <c r="T59" s="249"/>
      <c r="U59" s="251"/>
      <c r="V59" s="249"/>
      <c r="W59" s="249"/>
      <c r="X59" s="249"/>
      <c r="Y59" s="252"/>
      <c r="Z59" s="252"/>
      <c r="AA59" s="250"/>
      <c r="AB59" s="249"/>
      <c r="AC59" s="623"/>
    </row>
    <row r="60" spans="1:29" s="294" customFormat="1" ht="23.25" customHeight="1" x14ac:dyDescent="0.4">
      <c r="A60" s="624"/>
      <c r="B60" s="625"/>
      <c r="C60" s="626"/>
      <c r="D60" s="626"/>
      <c r="E60" s="626"/>
      <c r="F60" s="628"/>
      <c r="G60" s="629"/>
      <c r="H60" s="625"/>
      <c r="I60" s="634"/>
      <c r="J60" s="352"/>
      <c r="K60" s="360"/>
      <c r="L60" s="634"/>
      <c r="M60" s="631"/>
      <c r="N60" s="249"/>
      <c r="O60" s="249"/>
      <c r="P60" s="249"/>
      <c r="Q60" s="250"/>
      <c r="R60" s="249"/>
      <c r="S60" s="250"/>
      <c r="T60" s="249"/>
      <c r="U60" s="251"/>
      <c r="V60" s="249"/>
      <c r="W60" s="249"/>
      <c r="X60" s="249"/>
      <c r="Y60" s="252"/>
      <c r="Z60" s="252"/>
      <c r="AA60" s="250"/>
      <c r="AB60" s="249"/>
      <c r="AC60" s="623"/>
    </row>
    <row r="61" spans="1:29" s="294" customFormat="1" ht="23.25" customHeight="1" x14ac:dyDescent="0.4">
      <c r="A61" s="624">
        <v>24</v>
      </c>
      <c r="B61" s="625" t="s">
        <v>555</v>
      </c>
      <c r="C61" s="626">
        <v>16</v>
      </c>
      <c r="D61" s="627" t="s">
        <v>571</v>
      </c>
      <c r="E61" s="627" t="s">
        <v>29</v>
      </c>
      <c r="F61" s="628">
        <v>58</v>
      </c>
      <c r="G61" s="629" t="s">
        <v>572</v>
      </c>
      <c r="H61" s="637" t="s">
        <v>573</v>
      </c>
      <c r="I61" s="630">
        <v>3958.91</v>
      </c>
      <c r="J61" s="404">
        <v>3958.91</v>
      </c>
      <c r="K61" s="405">
        <v>3928.02</v>
      </c>
      <c r="L61" s="630">
        <v>3928.02</v>
      </c>
      <c r="M61" s="631"/>
      <c r="N61" s="418">
        <v>15.23</v>
      </c>
      <c r="O61" s="418">
        <v>7.46</v>
      </c>
      <c r="P61" s="418">
        <v>42.01</v>
      </c>
      <c r="Q61" s="417">
        <v>3657</v>
      </c>
      <c r="R61" s="418" t="s">
        <v>29</v>
      </c>
      <c r="S61" s="417">
        <f>((100-N61)/(100-O61))*Q61</f>
        <v>3349.9447806354005</v>
      </c>
      <c r="T61" s="418">
        <f>N61-O61</f>
        <v>7.7700000000000005</v>
      </c>
      <c r="U61" s="251"/>
      <c r="V61" s="249"/>
      <c r="W61" s="249"/>
      <c r="X61" s="249"/>
      <c r="Y61" s="640">
        <v>3550</v>
      </c>
      <c r="Z61" s="640" t="s">
        <v>29</v>
      </c>
      <c r="AA61" s="641">
        <v>3250</v>
      </c>
      <c r="AB61" s="249"/>
      <c r="AC61" s="623"/>
    </row>
    <row r="62" spans="1:29" s="294" customFormat="1" ht="23.25" customHeight="1" x14ac:dyDescent="0.4">
      <c r="A62" s="624"/>
      <c r="B62" s="625"/>
      <c r="C62" s="626"/>
      <c r="D62" s="626"/>
      <c r="E62" s="626"/>
      <c r="F62" s="628"/>
      <c r="G62" s="629"/>
      <c r="H62" s="637"/>
      <c r="I62" s="634"/>
      <c r="J62" s="352"/>
      <c r="K62" s="360"/>
      <c r="L62" s="634"/>
      <c r="M62" s="631"/>
      <c r="N62" s="249"/>
      <c r="O62" s="249"/>
      <c r="P62" s="249"/>
      <c r="Q62" s="250"/>
      <c r="R62" s="249"/>
      <c r="S62" s="250"/>
      <c r="T62" s="249"/>
      <c r="U62" s="251"/>
      <c r="V62" s="249"/>
      <c r="W62" s="249"/>
      <c r="X62" s="249"/>
      <c r="Y62" s="252"/>
      <c r="Z62" s="252"/>
      <c r="AA62" s="250"/>
      <c r="AB62" s="249"/>
      <c r="AC62" s="623"/>
    </row>
    <row r="63" spans="1:29" s="294" customFormat="1" ht="26.25" customHeight="1" x14ac:dyDescent="0.4">
      <c r="A63" s="624"/>
      <c r="B63" s="625"/>
      <c r="C63" s="626"/>
      <c r="D63" s="626"/>
      <c r="E63" s="626"/>
      <c r="F63" s="628"/>
      <c r="G63" s="629"/>
      <c r="H63" s="637"/>
      <c r="I63" s="634"/>
      <c r="J63" s="352"/>
      <c r="K63" s="360"/>
      <c r="L63" s="634"/>
      <c r="M63" s="631"/>
      <c r="N63" s="249"/>
      <c r="O63" s="249"/>
      <c r="P63" s="249"/>
      <c r="Q63" s="250"/>
      <c r="R63" s="249"/>
      <c r="S63" s="250"/>
      <c r="T63" s="249"/>
      <c r="U63" s="251"/>
      <c r="V63" s="249"/>
      <c r="W63" s="249"/>
      <c r="X63" s="249"/>
      <c r="Y63" s="252"/>
      <c r="Z63" s="252"/>
      <c r="AA63" s="250"/>
      <c r="AB63" s="249"/>
      <c r="AC63" s="623"/>
    </row>
    <row r="64" spans="1:29" s="294" customFormat="1" ht="26.25" customHeight="1" x14ac:dyDescent="0.4">
      <c r="A64" s="624">
        <v>80</v>
      </c>
      <c r="B64" s="625" t="s">
        <v>543</v>
      </c>
      <c r="C64" s="626">
        <v>54</v>
      </c>
      <c r="D64" s="627" t="s">
        <v>62</v>
      </c>
      <c r="E64" s="627" t="s">
        <v>29</v>
      </c>
      <c r="F64" s="628">
        <v>56</v>
      </c>
      <c r="G64" s="629">
        <v>162000433</v>
      </c>
      <c r="H64" s="625" t="s">
        <v>548</v>
      </c>
      <c r="I64" s="630">
        <v>3883.07</v>
      </c>
      <c r="J64" s="404">
        <v>3883.07</v>
      </c>
      <c r="K64" s="405">
        <v>3852.82</v>
      </c>
      <c r="L64" s="630">
        <v>3852.82</v>
      </c>
      <c r="M64" s="631"/>
      <c r="N64" s="418">
        <v>14.26</v>
      </c>
      <c r="O64" s="418">
        <v>7.81</v>
      </c>
      <c r="P64" s="418">
        <v>37.56</v>
      </c>
      <c r="Q64" s="417">
        <v>3683</v>
      </c>
      <c r="R64" s="418" t="s">
        <v>29</v>
      </c>
      <c r="S64" s="417">
        <f>((100-N64)/(100-O64))*Q64</f>
        <v>3425.3218353400584</v>
      </c>
      <c r="T64" s="418">
        <f>N64-O64</f>
        <v>6.45</v>
      </c>
      <c r="U64" s="251"/>
      <c r="V64" s="249"/>
      <c r="W64" s="249"/>
      <c r="X64" s="249"/>
      <c r="Y64" s="640">
        <v>3550</v>
      </c>
      <c r="Z64" s="640" t="s">
        <v>29</v>
      </c>
      <c r="AA64" s="641">
        <v>3250</v>
      </c>
      <c r="AB64" s="249"/>
      <c r="AC64" s="623"/>
    </row>
    <row r="65" spans="1:29" s="294" customFormat="1" ht="26.25" customHeight="1" x14ac:dyDescent="0.4">
      <c r="A65" s="624"/>
      <c r="B65" s="625"/>
      <c r="C65" s="626"/>
      <c r="D65" s="626"/>
      <c r="E65" s="626"/>
      <c r="F65" s="628"/>
      <c r="G65" s="629"/>
      <c r="H65" s="625"/>
      <c r="I65" s="634"/>
      <c r="J65" s="352"/>
      <c r="K65" s="360"/>
      <c r="L65" s="634"/>
      <c r="M65" s="631"/>
      <c r="N65" s="249"/>
      <c r="O65" s="249"/>
      <c r="P65" s="249"/>
      <c r="Q65" s="250"/>
      <c r="R65" s="249"/>
      <c r="S65" s="250"/>
      <c r="T65" s="249"/>
      <c r="U65" s="251"/>
      <c r="V65" s="249"/>
      <c r="W65" s="249"/>
      <c r="X65" s="249"/>
      <c r="Y65" s="252"/>
      <c r="Z65" s="252"/>
      <c r="AA65" s="250"/>
      <c r="AB65" s="249"/>
      <c r="AC65" s="623"/>
    </row>
    <row r="66" spans="1:29" s="294" customFormat="1" ht="26.25" customHeight="1" x14ac:dyDescent="0.4">
      <c r="A66" s="624"/>
      <c r="B66" s="625"/>
      <c r="C66" s="626"/>
      <c r="D66" s="626"/>
      <c r="E66" s="626"/>
      <c r="F66" s="628"/>
      <c r="G66" s="629"/>
      <c r="H66" s="625"/>
      <c r="I66" s="634"/>
      <c r="J66" s="352"/>
      <c r="K66" s="360"/>
      <c r="L66" s="634"/>
      <c r="M66" s="631"/>
      <c r="N66" s="249"/>
      <c r="O66" s="249"/>
      <c r="P66" s="249"/>
      <c r="Q66" s="250"/>
      <c r="R66" s="249"/>
      <c r="S66" s="250"/>
      <c r="T66" s="249"/>
      <c r="U66" s="251"/>
      <c r="V66" s="249"/>
      <c r="W66" s="249"/>
      <c r="X66" s="249"/>
      <c r="Y66" s="252"/>
      <c r="Z66" s="252"/>
      <c r="AA66" s="250"/>
      <c r="AB66" s="249"/>
      <c r="AC66" s="623"/>
    </row>
    <row r="67" spans="1:29" s="294" customFormat="1" ht="26.25" customHeight="1" x14ac:dyDescent="0.4">
      <c r="A67" s="624">
        <v>5</v>
      </c>
      <c r="B67" s="625" t="s">
        <v>574</v>
      </c>
      <c r="C67" s="626">
        <v>4</v>
      </c>
      <c r="D67" s="626" t="s">
        <v>184</v>
      </c>
      <c r="E67" s="626" t="s">
        <v>27</v>
      </c>
      <c r="F67" s="628">
        <v>59</v>
      </c>
      <c r="G67" s="629">
        <v>161009891</v>
      </c>
      <c r="H67" s="635" t="s">
        <v>558</v>
      </c>
      <c r="I67" s="634">
        <v>3965.55</v>
      </c>
      <c r="J67" s="352">
        <v>1946.57</v>
      </c>
      <c r="K67" s="360">
        <v>1915.67</v>
      </c>
      <c r="L67" s="634">
        <v>3934.65</v>
      </c>
      <c r="M67" s="631"/>
      <c r="N67" s="249">
        <v>11.71</v>
      </c>
      <c r="O67" s="249">
        <v>7.56</v>
      </c>
      <c r="P67" s="249">
        <v>28.15</v>
      </c>
      <c r="Q67" s="250">
        <v>4458</v>
      </c>
      <c r="R67" s="249" t="s">
        <v>70</v>
      </c>
      <c r="S67" s="250">
        <f t="shared" ref="S67:S76" si="8">((100-N67)/(100-O67))*Q67</f>
        <v>4257.8626135871918</v>
      </c>
      <c r="T67" s="249">
        <f t="shared" ref="T67:T76" si="9">N67-O67</f>
        <v>4.1500000000000012</v>
      </c>
      <c r="U67" s="251"/>
      <c r="V67" s="249"/>
      <c r="W67" s="249"/>
      <c r="X67" s="249"/>
      <c r="Y67" s="638">
        <v>4150</v>
      </c>
      <c r="Z67" s="638" t="s">
        <v>27</v>
      </c>
      <c r="AA67" s="639">
        <v>3850</v>
      </c>
      <c r="AB67" s="249"/>
      <c r="AC67" s="623"/>
    </row>
    <row r="68" spans="1:29" s="294" customFormat="1" ht="26.25" customHeight="1" x14ac:dyDescent="0.4">
      <c r="A68" s="624">
        <v>8</v>
      </c>
      <c r="B68" s="625" t="s">
        <v>575</v>
      </c>
      <c r="C68" s="626">
        <v>5</v>
      </c>
      <c r="D68" s="626" t="s">
        <v>184</v>
      </c>
      <c r="E68" s="626" t="s">
        <v>27</v>
      </c>
      <c r="F68" s="628"/>
      <c r="G68" s="629">
        <v>161009893</v>
      </c>
      <c r="H68" s="635" t="s">
        <v>574</v>
      </c>
      <c r="I68" s="634">
        <v>0</v>
      </c>
      <c r="J68" s="352">
        <v>1040.1400000000001</v>
      </c>
      <c r="K68" s="360">
        <v>1009.1300000000001</v>
      </c>
      <c r="L68" s="634">
        <v>0</v>
      </c>
      <c r="M68" s="631"/>
      <c r="N68" s="249">
        <v>12.08</v>
      </c>
      <c r="O68" s="249">
        <v>7.69</v>
      </c>
      <c r="P68" s="249">
        <v>28.76</v>
      </c>
      <c r="Q68" s="250">
        <v>4820</v>
      </c>
      <c r="R68" s="249" t="s">
        <v>69</v>
      </c>
      <c r="S68" s="250">
        <f t="shared" si="8"/>
        <v>4590.7745639692339</v>
      </c>
      <c r="T68" s="249">
        <f t="shared" si="9"/>
        <v>4.3899999999999997</v>
      </c>
      <c r="U68" s="251"/>
      <c r="V68" s="249"/>
      <c r="W68" s="249"/>
      <c r="X68" s="249"/>
      <c r="Y68" s="638">
        <v>4150</v>
      </c>
      <c r="Z68" s="638" t="s">
        <v>27</v>
      </c>
      <c r="AA68" s="639">
        <v>3850</v>
      </c>
      <c r="AB68" s="249"/>
      <c r="AC68" s="623"/>
    </row>
    <row r="69" spans="1:29" s="294" customFormat="1" ht="26.25" customHeight="1" x14ac:dyDescent="0.4">
      <c r="A69" s="624">
        <v>10</v>
      </c>
      <c r="B69" s="625" t="s">
        <v>559</v>
      </c>
      <c r="C69" s="626">
        <v>7</v>
      </c>
      <c r="D69" s="626" t="s">
        <v>184</v>
      </c>
      <c r="E69" s="626" t="s">
        <v>27</v>
      </c>
      <c r="F69" s="628">
        <v>57</v>
      </c>
      <c r="G69" s="629">
        <v>151000568</v>
      </c>
      <c r="H69" s="635" t="s">
        <v>560</v>
      </c>
      <c r="I69" s="634">
        <v>3912.26</v>
      </c>
      <c r="J69" s="352">
        <v>1239.73</v>
      </c>
      <c r="K69" s="360">
        <v>1208.8699999999999</v>
      </c>
      <c r="L69" s="634">
        <v>3881.4</v>
      </c>
      <c r="M69" s="631"/>
      <c r="N69" s="249">
        <v>12.73</v>
      </c>
      <c r="O69" s="249">
        <v>9.52</v>
      </c>
      <c r="P69" s="249">
        <v>24.8</v>
      </c>
      <c r="Q69" s="250">
        <v>4830</v>
      </c>
      <c r="R69" s="249" t="s">
        <v>69</v>
      </c>
      <c r="S69" s="250">
        <f t="shared" si="8"/>
        <v>4658.643899204244</v>
      </c>
      <c r="T69" s="249">
        <f t="shared" si="9"/>
        <v>3.2100000000000009</v>
      </c>
      <c r="U69" s="251"/>
      <c r="V69" s="249"/>
      <c r="W69" s="249"/>
      <c r="X69" s="249"/>
      <c r="Y69" s="638">
        <v>4150</v>
      </c>
      <c r="Z69" s="638" t="s">
        <v>27</v>
      </c>
      <c r="AA69" s="639">
        <v>3850</v>
      </c>
      <c r="AB69" s="249"/>
      <c r="AC69" s="623"/>
    </row>
    <row r="70" spans="1:29" s="294" customFormat="1" ht="26.25" customHeight="1" x14ac:dyDescent="0.4">
      <c r="A70" s="624">
        <v>14</v>
      </c>
      <c r="B70" s="625" t="s">
        <v>576</v>
      </c>
      <c r="C70" s="626">
        <v>9</v>
      </c>
      <c r="D70" s="626" t="s">
        <v>184</v>
      </c>
      <c r="E70" s="626" t="s">
        <v>27</v>
      </c>
      <c r="F70" s="628">
        <v>59</v>
      </c>
      <c r="G70" s="629">
        <v>151000570</v>
      </c>
      <c r="H70" s="635" t="s">
        <v>576</v>
      </c>
      <c r="I70" s="634">
        <v>3906.4</v>
      </c>
      <c r="J70" s="352">
        <v>2012.92</v>
      </c>
      <c r="K70" s="360">
        <v>2012.92</v>
      </c>
      <c r="L70" s="634">
        <v>3875.94</v>
      </c>
      <c r="M70" s="631"/>
      <c r="N70" s="249">
        <v>11.54</v>
      </c>
      <c r="O70" s="249">
        <v>8.82</v>
      </c>
      <c r="P70" s="249">
        <v>42.01</v>
      </c>
      <c r="Q70" s="250">
        <v>3392</v>
      </c>
      <c r="R70" s="249" t="s">
        <v>81</v>
      </c>
      <c r="S70" s="250">
        <f t="shared" si="8"/>
        <v>3290.8128975652558</v>
      </c>
      <c r="T70" s="249">
        <f t="shared" si="9"/>
        <v>2.7199999999999989</v>
      </c>
      <c r="U70" s="251"/>
      <c r="V70" s="249"/>
      <c r="W70" s="249"/>
      <c r="X70" s="249"/>
      <c r="Y70" s="638">
        <v>4150</v>
      </c>
      <c r="Z70" s="638" t="s">
        <v>27</v>
      </c>
      <c r="AA70" s="639">
        <v>3850</v>
      </c>
      <c r="AB70" s="249"/>
      <c r="AC70" s="623"/>
    </row>
    <row r="71" spans="1:29" s="294" customFormat="1" ht="26.25" customHeight="1" x14ac:dyDescent="0.4">
      <c r="A71" s="624">
        <v>22</v>
      </c>
      <c r="B71" s="625" t="s">
        <v>555</v>
      </c>
      <c r="C71" s="626">
        <v>15</v>
      </c>
      <c r="D71" s="626" t="s">
        <v>184</v>
      </c>
      <c r="E71" s="626" t="s">
        <v>27</v>
      </c>
      <c r="F71" s="628">
        <v>59</v>
      </c>
      <c r="G71" s="629">
        <v>151000572</v>
      </c>
      <c r="H71" s="625" t="s">
        <v>553</v>
      </c>
      <c r="I71" s="634">
        <v>4026.03</v>
      </c>
      <c r="J71" s="352">
        <v>1979.48</v>
      </c>
      <c r="K71" s="360">
        <v>1947.64</v>
      </c>
      <c r="L71" s="634">
        <v>3994.19</v>
      </c>
      <c r="M71" s="631"/>
      <c r="N71" s="249">
        <v>13.84</v>
      </c>
      <c r="O71" s="249">
        <v>7.48</v>
      </c>
      <c r="P71" s="249">
        <v>37.56</v>
      </c>
      <c r="Q71" s="250">
        <v>3763</v>
      </c>
      <c r="R71" s="249" t="s">
        <v>53</v>
      </c>
      <c r="S71" s="250">
        <f t="shared" si="8"/>
        <v>3504.3242542153048</v>
      </c>
      <c r="T71" s="249">
        <f t="shared" si="9"/>
        <v>6.3599999999999994</v>
      </c>
      <c r="U71" s="251"/>
      <c r="V71" s="249"/>
      <c r="W71" s="249"/>
      <c r="X71" s="249"/>
      <c r="Y71" s="638">
        <v>4150</v>
      </c>
      <c r="Z71" s="638" t="s">
        <v>27</v>
      </c>
      <c r="AA71" s="639">
        <v>3850</v>
      </c>
      <c r="AB71" s="249"/>
      <c r="AC71" s="623"/>
    </row>
    <row r="72" spans="1:29" s="294" customFormat="1" ht="26.25" customHeight="1" x14ac:dyDescent="0.4">
      <c r="A72" s="624">
        <v>41</v>
      </c>
      <c r="B72" s="625" t="s">
        <v>550</v>
      </c>
      <c r="C72" s="626">
        <v>27</v>
      </c>
      <c r="D72" s="626" t="s">
        <v>184</v>
      </c>
      <c r="E72" s="626" t="s">
        <v>27</v>
      </c>
      <c r="F72" s="628"/>
      <c r="G72" s="629">
        <v>151000580</v>
      </c>
      <c r="H72" s="637" t="s">
        <v>564</v>
      </c>
      <c r="I72" s="634">
        <v>0</v>
      </c>
      <c r="J72" s="352">
        <v>1375.13</v>
      </c>
      <c r="K72" s="360">
        <v>1375.13</v>
      </c>
      <c r="L72" s="634">
        <v>0</v>
      </c>
      <c r="M72" s="631"/>
      <c r="N72" s="249">
        <v>15.71</v>
      </c>
      <c r="O72" s="249">
        <v>7.41</v>
      </c>
      <c r="P72" s="249">
        <v>23.2</v>
      </c>
      <c r="Q72" s="250">
        <v>5266</v>
      </c>
      <c r="R72" s="249" t="s">
        <v>127</v>
      </c>
      <c r="S72" s="250">
        <f t="shared" si="8"/>
        <v>4793.9425423911862</v>
      </c>
      <c r="T72" s="249">
        <f t="shared" si="9"/>
        <v>8.3000000000000007</v>
      </c>
      <c r="U72" s="251"/>
      <c r="V72" s="249"/>
      <c r="W72" s="249"/>
      <c r="X72" s="249"/>
      <c r="Y72" s="638">
        <v>4150</v>
      </c>
      <c r="Z72" s="638" t="s">
        <v>27</v>
      </c>
      <c r="AA72" s="639">
        <v>3850</v>
      </c>
      <c r="AB72" s="249"/>
      <c r="AC72" s="623"/>
    </row>
    <row r="73" spans="1:29" s="294" customFormat="1" ht="26.25" customHeight="1" x14ac:dyDescent="0.4">
      <c r="A73" s="624">
        <v>55</v>
      </c>
      <c r="B73" s="625" t="s">
        <v>557</v>
      </c>
      <c r="C73" s="626">
        <v>38</v>
      </c>
      <c r="D73" s="626" t="s">
        <v>184</v>
      </c>
      <c r="E73" s="626" t="s">
        <v>27</v>
      </c>
      <c r="F73" s="628">
        <v>58</v>
      </c>
      <c r="G73" s="629">
        <v>161009917</v>
      </c>
      <c r="H73" s="625" t="s">
        <v>557</v>
      </c>
      <c r="I73" s="634">
        <v>3888.3</v>
      </c>
      <c r="J73" s="352">
        <v>1901.54</v>
      </c>
      <c r="K73" s="360">
        <v>1870.82</v>
      </c>
      <c r="L73" s="634">
        <v>3857.58</v>
      </c>
      <c r="M73" s="631"/>
      <c r="N73" s="249">
        <v>15.23</v>
      </c>
      <c r="O73" s="249">
        <v>7.42</v>
      </c>
      <c r="P73" s="249">
        <v>40.86</v>
      </c>
      <c r="Q73" s="250">
        <v>3610</v>
      </c>
      <c r="R73" s="249" t="s">
        <v>29</v>
      </c>
      <c r="S73" s="250">
        <f t="shared" si="8"/>
        <v>3305.4623028731908</v>
      </c>
      <c r="T73" s="249">
        <f t="shared" si="9"/>
        <v>7.8100000000000005</v>
      </c>
      <c r="U73" s="251"/>
      <c r="V73" s="249"/>
      <c r="W73" s="249"/>
      <c r="X73" s="249"/>
      <c r="Y73" s="638">
        <v>4150</v>
      </c>
      <c r="Z73" s="638" t="s">
        <v>27</v>
      </c>
      <c r="AA73" s="639">
        <v>3850</v>
      </c>
      <c r="AB73" s="249"/>
      <c r="AC73" s="623"/>
    </row>
    <row r="74" spans="1:29" s="294" customFormat="1" ht="26.25" customHeight="1" x14ac:dyDescent="0.4">
      <c r="A74" s="624">
        <v>60</v>
      </c>
      <c r="B74" s="625" t="s">
        <v>547</v>
      </c>
      <c r="C74" s="626">
        <v>41</v>
      </c>
      <c r="D74" s="626" t="s">
        <v>184</v>
      </c>
      <c r="E74" s="626" t="s">
        <v>27</v>
      </c>
      <c r="F74" s="628">
        <v>58</v>
      </c>
      <c r="G74" s="629">
        <v>151000585</v>
      </c>
      <c r="H74" s="625" t="s">
        <v>577</v>
      </c>
      <c r="I74" s="634">
        <v>3859.19</v>
      </c>
      <c r="J74" s="352">
        <v>1870.04</v>
      </c>
      <c r="K74" s="360">
        <v>1839.9499999999998</v>
      </c>
      <c r="L74" s="634">
        <v>3829.1</v>
      </c>
      <c r="M74" s="631"/>
      <c r="N74" s="249">
        <v>15.31</v>
      </c>
      <c r="O74" s="249">
        <v>6.12</v>
      </c>
      <c r="P74" s="249">
        <v>39.840000000000003</v>
      </c>
      <c r="Q74" s="250">
        <v>3710</v>
      </c>
      <c r="R74" s="249" t="s">
        <v>53</v>
      </c>
      <c r="S74" s="250">
        <f t="shared" si="8"/>
        <v>3346.8246697912227</v>
      </c>
      <c r="T74" s="249">
        <f t="shared" si="9"/>
        <v>9.1900000000000013</v>
      </c>
      <c r="U74" s="251"/>
      <c r="V74" s="249"/>
      <c r="W74" s="249"/>
      <c r="X74" s="249"/>
      <c r="Y74" s="638">
        <v>4150</v>
      </c>
      <c r="Z74" s="638" t="s">
        <v>27</v>
      </c>
      <c r="AA74" s="639">
        <v>3850</v>
      </c>
      <c r="AB74" s="249"/>
      <c r="AC74" s="623"/>
    </row>
    <row r="75" spans="1:29" s="294" customFormat="1" ht="26.25" customHeight="1" x14ac:dyDescent="0.4">
      <c r="A75" s="624">
        <v>77</v>
      </c>
      <c r="B75" s="625" t="s">
        <v>543</v>
      </c>
      <c r="C75" s="626">
        <v>52</v>
      </c>
      <c r="D75" s="626" t="s">
        <v>184</v>
      </c>
      <c r="E75" s="626" t="s">
        <v>27</v>
      </c>
      <c r="F75" s="628">
        <v>54</v>
      </c>
      <c r="G75" s="629">
        <v>161009936</v>
      </c>
      <c r="H75" s="625" t="s">
        <v>548</v>
      </c>
      <c r="I75" s="634">
        <v>3681.05</v>
      </c>
      <c r="J75" s="352">
        <v>1975.74</v>
      </c>
      <c r="K75" s="360">
        <v>1975.74</v>
      </c>
      <c r="L75" s="634">
        <v>3652.39</v>
      </c>
      <c r="M75" s="631"/>
      <c r="N75" s="249">
        <v>14.96</v>
      </c>
      <c r="O75" s="249">
        <v>7.49</v>
      </c>
      <c r="P75" s="249">
        <v>43.71</v>
      </c>
      <c r="Q75" s="250">
        <v>3312</v>
      </c>
      <c r="R75" s="249" t="s">
        <v>81</v>
      </c>
      <c r="S75" s="250">
        <f t="shared" si="8"/>
        <v>3044.5625337801312</v>
      </c>
      <c r="T75" s="249">
        <f t="shared" si="9"/>
        <v>7.4700000000000006</v>
      </c>
      <c r="U75" s="251"/>
      <c r="V75" s="249"/>
      <c r="W75" s="249"/>
      <c r="X75" s="249"/>
      <c r="Y75" s="638">
        <v>4150</v>
      </c>
      <c r="Z75" s="638" t="s">
        <v>27</v>
      </c>
      <c r="AA75" s="639">
        <v>3850</v>
      </c>
      <c r="AB75" s="249"/>
      <c r="AC75" s="623"/>
    </row>
    <row r="76" spans="1:29" s="294" customFormat="1" ht="26.25" customHeight="1" x14ac:dyDescent="0.4">
      <c r="A76" s="624">
        <v>84</v>
      </c>
      <c r="B76" s="625" t="s">
        <v>569</v>
      </c>
      <c r="C76" s="626">
        <v>58</v>
      </c>
      <c r="D76" s="626" t="s">
        <v>184</v>
      </c>
      <c r="E76" s="626" t="s">
        <v>27</v>
      </c>
      <c r="F76" s="628">
        <v>59</v>
      </c>
      <c r="G76" s="629">
        <v>161009939</v>
      </c>
      <c r="H76" s="625" t="s">
        <v>570</v>
      </c>
      <c r="I76" s="634">
        <v>3987.29</v>
      </c>
      <c r="J76" s="352">
        <v>1276.07</v>
      </c>
      <c r="K76" s="360">
        <v>1244.8800000000001</v>
      </c>
      <c r="L76" s="634">
        <v>3956.1</v>
      </c>
      <c r="M76" s="631"/>
      <c r="N76" s="249">
        <v>15.1</v>
      </c>
      <c r="O76" s="249">
        <v>4.7699999999999996</v>
      </c>
      <c r="P76" s="249">
        <v>51.45</v>
      </c>
      <c r="Q76" s="250">
        <v>2857</v>
      </c>
      <c r="R76" s="249" t="s">
        <v>61</v>
      </c>
      <c r="S76" s="250">
        <f t="shared" si="8"/>
        <v>2547.0891525779693</v>
      </c>
      <c r="T76" s="249">
        <f t="shared" si="9"/>
        <v>10.33</v>
      </c>
      <c r="U76" s="251"/>
      <c r="V76" s="249"/>
      <c r="W76" s="249"/>
      <c r="X76" s="249"/>
      <c r="Y76" s="638">
        <v>4150</v>
      </c>
      <c r="Z76" s="638" t="s">
        <v>27</v>
      </c>
      <c r="AA76" s="639">
        <v>3850</v>
      </c>
      <c r="AB76" s="249"/>
      <c r="AC76" s="623"/>
    </row>
    <row r="77" spans="1:29" s="294" customFormat="1" ht="26.25" customHeight="1" x14ac:dyDescent="0.4">
      <c r="A77" s="624"/>
      <c r="B77" s="625"/>
      <c r="C77" s="626"/>
      <c r="D77" s="627" t="s">
        <v>184</v>
      </c>
      <c r="E77" s="627" t="s">
        <v>27</v>
      </c>
      <c r="F77" s="628"/>
      <c r="G77" s="629"/>
      <c r="H77" s="625"/>
      <c r="I77" s="630">
        <f>SUM(I67:I76)</f>
        <v>31226.07</v>
      </c>
      <c r="J77" s="404">
        <f>SUM(J67:J76)</f>
        <v>16617.360000000004</v>
      </c>
      <c r="K77" s="405">
        <f>SUM(K67:K76)</f>
        <v>16400.75</v>
      </c>
      <c r="L77" s="630">
        <f>SUM(L67:L76)</f>
        <v>30981.35</v>
      </c>
      <c r="M77" s="631"/>
      <c r="N77" s="418">
        <f>SUMPRODUCT(N67:N76,$K67:$K76)/$K77</f>
        <v>13.829636412968918</v>
      </c>
      <c r="O77" s="418">
        <f t="shared" ref="O77:Q77" si="10">SUMPRODUCT(O67:O76,$K67:$K76)/$K77</f>
        <v>7.4473106900599069</v>
      </c>
      <c r="P77" s="418">
        <f t="shared" si="10"/>
        <v>36.748428791366251</v>
      </c>
      <c r="Q77" s="417">
        <f t="shared" si="10"/>
        <v>3921.850027590202</v>
      </c>
      <c r="R77" s="417" t="s">
        <v>53</v>
      </c>
      <c r="S77" s="417">
        <f t="shared" ref="S77:T77" si="11">SUMPRODUCT(S67:S76,$K67:$K76)/$K77</f>
        <v>3657.7986748838207</v>
      </c>
      <c r="T77" s="418">
        <f t="shared" si="11"/>
        <v>6.3823257229090133</v>
      </c>
      <c r="U77" s="251"/>
      <c r="V77" s="249"/>
      <c r="W77" s="249"/>
      <c r="X77" s="249"/>
      <c r="Y77" s="640">
        <v>4150</v>
      </c>
      <c r="Z77" s="640" t="s">
        <v>27</v>
      </c>
      <c r="AA77" s="641">
        <v>3850</v>
      </c>
      <c r="AB77" s="249"/>
      <c r="AC77" s="623"/>
    </row>
    <row r="78" spans="1:29" s="294" customFormat="1" ht="26.25" customHeight="1" x14ac:dyDescent="0.4">
      <c r="A78" s="624"/>
      <c r="B78" s="625"/>
      <c r="C78" s="626"/>
      <c r="D78" s="626"/>
      <c r="E78" s="626"/>
      <c r="F78" s="628"/>
      <c r="G78" s="629"/>
      <c r="H78" s="625"/>
      <c r="I78" s="634"/>
      <c r="J78" s="352"/>
      <c r="K78" s="360"/>
      <c r="L78" s="634"/>
      <c r="M78" s="631"/>
      <c r="N78" s="249"/>
      <c r="O78" s="249"/>
      <c r="P78" s="249"/>
      <c r="Q78" s="250"/>
      <c r="R78" s="249"/>
      <c r="S78" s="250"/>
      <c r="T78" s="249"/>
      <c r="U78" s="251"/>
      <c r="V78" s="249"/>
      <c r="W78" s="249"/>
      <c r="X78" s="249"/>
      <c r="Y78" s="252"/>
      <c r="Z78" s="252"/>
      <c r="AA78" s="250"/>
      <c r="AB78" s="249"/>
      <c r="AC78" s="623"/>
    </row>
    <row r="79" spans="1:29" s="294" customFormat="1" ht="26.25" customHeight="1" x14ac:dyDescent="0.4">
      <c r="A79" s="624"/>
      <c r="B79" s="625"/>
      <c r="C79" s="626"/>
      <c r="D79" s="626"/>
      <c r="E79" s="626"/>
      <c r="F79" s="628"/>
      <c r="G79" s="629"/>
      <c r="H79" s="625"/>
      <c r="I79" s="634"/>
      <c r="J79" s="352"/>
      <c r="K79" s="360"/>
      <c r="L79" s="634"/>
      <c r="M79" s="631"/>
      <c r="N79" s="249"/>
      <c r="O79" s="249"/>
      <c r="P79" s="249"/>
      <c r="Q79" s="250"/>
      <c r="R79" s="249"/>
      <c r="S79" s="250"/>
      <c r="T79" s="249"/>
      <c r="U79" s="251"/>
      <c r="V79" s="249"/>
      <c r="W79" s="249"/>
      <c r="X79" s="249"/>
      <c r="Y79" s="252"/>
      <c r="Z79" s="252"/>
      <c r="AA79" s="250"/>
      <c r="AB79" s="249"/>
      <c r="AC79" s="623"/>
    </row>
    <row r="80" spans="1:29" s="294" customFormat="1" ht="26.25" customHeight="1" x14ac:dyDescent="0.4">
      <c r="A80" s="624">
        <v>6</v>
      </c>
      <c r="B80" s="625" t="s">
        <v>574</v>
      </c>
      <c r="C80" s="626">
        <v>4</v>
      </c>
      <c r="D80" s="626" t="s">
        <v>121</v>
      </c>
      <c r="E80" s="626" t="s">
        <v>27</v>
      </c>
      <c r="F80" s="628"/>
      <c r="G80" s="629">
        <v>161009891</v>
      </c>
      <c r="H80" s="635" t="s">
        <v>558</v>
      </c>
      <c r="I80" s="634">
        <v>0</v>
      </c>
      <c r="J80" s="352">
        <v>2018.98</v>
      </c>
      <c r="K80" s="360">
        <v>2018.98</v>
      </c>
      <c r="L80" s="634">
        <v>0</v>
      </c>
      <c r="M80" s="631"/>
      <c r="N80" s="249">
        <v>11.69</v>
      </c>
      <c r="O80" s="249">
        <v>7.42</v>
      </c>
      <c r="P80" s="249">
        <v>43.92</v>
      </c>
      <c r="Q80" s="250">
        <v>3275</v>
      </c>
      <c r="R80" s="249" t="s">
        <v>81</v>
      </c>
      <c r="S80" s="250">
        <f t="shared" ref="S80:S88" si="12">((100-N80)/(100-O80))*Q80</f>
        <v>3123.9495571397711</v>
      </c>
      <c r="T80" s="249">
        <f t="shared" ref="T80:T88" si="13">N80-O80</f>
        <v>4.2699999999999996</v>
      </c>
      <c r="U80" s="251"/>
      <c r="V80" s="249"/>
      <c r="W80" s="249"/>
      <c r="X80" s="249"/>
      <c r="Y80" s="638">
        <v>4150</v>
      </c>
      <c r="Z80" s="638" t="s">
        <v>27</v>
      </c>
      <c r="AA80" s="639">
        <v>3850</v>
      </c>
      <c r="AB80" s="249"/>
      <c r="AC80" s="623"/>
    </row>
    <row r="81" spans="1:29" s="294" customFormat="1" ht="26.25" customHeight="1" x14ac:dyDescent="0.4">
      <c r="A81" s="624">
        <v>11</v>
      </c>
      <c r="B81" s="625" t="s">
        <v>559</v>
      </c>
      <c r="C81" s="626">
        <v>7</v>
      </c>
      <c r="D81" s="626" t="s">
        <v>121</v>
      </c>
      <c r="E81" s="626" t="s">
        <v>27</v>
      </c>
      <c r="F81" s="628"/>
      <c r="G81" s="629">
        <v>151000568</v>
      </c>
      <c r="H81" s="635" t="s">
        <v>560</v>
      </c>
      <c r="I81" s="634">
        <v>0</v>
      </c>
      <c r="J81" s="352">
        <v>2672.53</v>
      </c>
      <c r="K81" s="360">
        <v>2672.53</v>
      </c>
      <c r="L81" s="634">
        <v>0</v>
      </c>
      <c r="M81" s="631"/>
      <c r="N81" s="249">
        <v>11.29</v>
      </c>
      <c r="O81" s="249">
        <v>8.86</v>
      </c>
      <c r="P81" s="249">
        <v>26.4</v>
      </c>
      <c r="Q81" s="250">
        <v>4435</v>
      </c>
      <c r="R81" s="249" t="s">
        <v>70</v>
      </c>
      <c r="S81" s="250">
        <f t="shared" si="12"/>
        <v>4316.7527978933513</v>
      </c>
      <c r="T81" s="249">
        <f t="shared" si="13"/>
        <v>2.4299999999999997</v>
      </c>
      <c r="U81" s="251"/>
      <c r="V81" s="249"/>
      <c r="W81" s="249"/>
      <c r="X81" s="249"/>
      <c r="Y81" s="638">
        <v>4150</v>
      </c>
      <c r="Z81" s="638" t="s">
        <v>27</v>
      </c>
      <c r="AA81" s="639">
        <v>3850</v>
      </c>
      <c r="AB81" s="249"/>
      <c r="AC81" s="623"/>
    </row>
    <row r="82" spans="1:29" s="294" customFormat="1" ht="26.25" customHeight="1" x14ac:dyDescent="0.4">
      <c r="A82" s="624">
        <v>15</v>
      </c>
      <c r="B82" s="625" t="s">
        <v>576</v>
      </c>
      <c r="C82" s="626">
        <v>9</v>
      </c>
      <c r="D82" s="626" t="s">
        <v>121</v>
      </c>
      <c r="E82" s="626" t="s">
        <v>27</v>
      </c>
      <c r="F82" s="628"/>
      <c r="G82" s="629">
        <v>151000570</v>
      </c>
      <c r="H82" s="635" t="s">
        <v>576</v>
      </c>
      <c r="I82" s="634">
        <v>0</v>
      </c>
      <c r="J82" s="352">
        <v>1893.48</v>
      </c>
      <c r="K82" s="360">
        <v>1863.02</v>
      </c>
      <c r="L82" s="634">
        <v>0</v>
      </c>
      <c r="M82" s="631"/>
      <c r="N82" s="249">
        <v>12.28</v>
      </c>
      <c r="O82" s="249">
        <v>8.58</v>
      </c>
      <c r="P82" s="249">
        <v>39.51</v>
      </c>
      <c r="Q82" s="250">
        <v>3593</v>
      </c>
      <c r="R82" s="249" t="s">
        <v>29</v>
      </c>
      <c r="S82" s="250">
        <f t="shared" si="12"/>
        <v>3447.5821483264058</v>
      </c>
      <c r="T82" s="249">
        <f t="shared" si="13"/>
        <v>3.6999999999999993</v>
      </c>
      <c r="U82" s="251"/>
      <c r="V82" s="249"/>
      <c r="W82" s="249"/>
      <c r="X82" s="249"/>
      <c r="Y82" s="638">
        <v>4150</v>
      </c>
      <c r="Z82" s="638" t="s">
        <v>27</v>
      </c>
      <c r="AA82" s="639">
        <v>3850</v>
      </c>
      <c r="AB82" s="249"/>
      <c r="AC82" s="623"/>
    </row>
    <row r="83" spans="1:29" s="294" customFormat="1" ht="26.25" customHeight="1" x14ac:dyDescent="0.4">
      <c r="A83" s="624">
        <v>23</v>
      </c>
      <c r="B83" s="625" t="s">
        <v>555</v>
      </c>
      <c r="C83" s="626">
        <v>15</v>
      </c>
      <c r="D83" s="626" t="s">
        <v>121</v>
      </c>
      <c r="E83" s="626" t="s">
        <v>27</v>
      </c>
      <c r="F83" s="628"/>
      <c r="G83" s="629">
        <v>151000572</v>
      </c>
      <c r="H83" s="625" t="s">
        <v>553</v>
      </c>
      <c r="I83" s="634">
        <v>0</v>
      </c>
      <c r="J83" s="352">
        <v>2046.55</v>
      </c>
      <c r="K83" s="360">
        <v>2046.55</v>
      </c>
      <c r="L83" s="634">
        <v>0</v>
      </c>
      <c r="M83" s="631"/>
      <c r="N83" s="249">
        <v>13.49</v>
      </c>
      <c r="O83" s="249">
        <v>7.89</v>
      </c>
      <c r="P83" s="249">
        <v>41.29</v>
      </c>
      <c r="Q83" s="250">
        <v>3306</v>
      </c>
      <c r="R83" s="249" t="s">
        <v>81</v>
      </c>
      <c r="S83" s="250">
        <f t="shared" si="12"/>
        <v>3105.0055368581047</v>
      </c>
      <c r="T83" s="249">
        <f t="shared" si="13"/>
        <v>5.6000000000000005</v>
      </c>
      <c r="U83" s="251"/>
      <c r="V83" s="249"/>
      <c r="W83" s="249"/>
      <c r="X83" s="249"/>
      <c r="Y83" s="638">
        <v>4150</v>
      </c>
      <c r="Z83" s="638" t="s">
        <v>27</v>
      </c>
      <c r="AA83" s="639">
        <v>3850</v>
      </c>
      <c r="AB83" s="249"/>
      <c r="AC83" s="623"/>
    </row>
    <row r="84" spans="1:29" s="294" customFormat="1" ht="26.25" customHeight="1" x14ac:dyDescent="0.4">
      <c r="A84" s="624">
        <v>56</v>
      </c>
      <c r="B84" s="625" t="s">
        <v>557</v>
      </c>
      <c r="C84" s="626">
        <v>38</v>
      </c>
      <c r="D84" s="626" t="s">
        <v>121</v>
      </c>
      <c r="E84" s="626" t="s">
        <v>27</v>
      </c>
      <c r="F84" s="628"/>
      <c r="G84" s="629">
        <v>161009917</v>
      </c>
      <c r="H84" s="625" t="s">
        <v>557</v>
      </c>
      <c r="I84" s="634">
        <v>0</v>
      </c>
      <c r="J84" s="352">
        <v>1986.76</v>
      </c>
      <c r="K84" s="360">
        <v>1986.76</v>
      </c>
      <c r="L84" s="634">
        <v>0</v>
      </c>
      <c r="M84" s="631"/>
      <c r="N84" s="249">
        <v>15.6</v>
      </c>
      <c r="O84" s="249">
        <v>7.54</v>
      </c>
      <c r="P84" s="249">
        <v>49.86</v>
      </c>
      <c r="Q84" s="250">
        <v>2677</v>
      </c>
      <c r="R84" s="249" t="s">
        <v>54</v>
      </c>
      <c r="S84" s="250">
        <f t="shared" si="12"/>
        <v>2443.6383300886873</v>
      </c>
      <c r="T84" s="249">
        <f t="shared" si="13"/>
        <v>8.0599999999999987</v>
      </c>
      <c r="U84" s="251"/>
      <c r="V84" s="249"/>
      <c r="W84" s="249"/>
      <c r="X84" s="249"/>
      <c r="Y84" s="638">
        <v>4150</v>
      </c>
      <c r="Z84" s="638" t="s">
        <v>27</v>
      </c>
      <c r="AA84" s="639">
        <v>3850</v>
      </c>
      <c r="AB84" s="249"/>
      <c r="AC84" s="623"/>
    </row>
    <row r="85" spans="1:29" s="294" customFormat="1" ht="26.25" customHeight="1" x14ac:dyDescent="0.4">
      <c r="A85" s="624">
        <v>61</v>
      </c>
      <c r="B85" s="625" t="s">
        <v>547</v>
      </c>
      <c r="C85" s="626">
        <v>41</v>
      </c>
      <c r="D85" s="626" t="s">
        <v>121</v>
      </c>
      <c r="E85" s="626" t="s">
        <v>27</v>
      </c>
      <c r="F85" s="628"/>
      <c r="G85" s="629">
        <v>151000585</v>
      </c>
      <c r="H85" s="625" t="s">
        <v>577</v>
      </c>
      <c r="I85" s="634">
        <v>0</v>
      </c>
      <c r="J85" s="352">
        <v>1989.15</v>
      </c>
      <c r="K85" s="360">
        <v>1989.15</v>
      </c>
      <c r="L85" s="634">
        <v>0</v>
      </c>
      <c r="M85" s="631"/>
      <c r="N85" s="249">
        <v>14.92</v>
      </c>
      <c r="O85" s="249">
        <v>5.68</v>
      </c>
      <c r="P85" s="249">
        <v>47.2</v>
      </c>
      <c r="Q85" s="250">
        <v>3189</v>
      </c>
      <c r="R85" s="249" t="s">
        <v>81</v>
      </c>
      <c r="S85" s="250">
        <f t="shared" si="12"/>
        <v>2876.5916030534354</v>
      </c>
      <c r="T85" s="249">
        <f t="shared" si="13"/>
        <v>9.24</v>
      </c>
      <c r="U85" s="251"/>
      <c r="V85" s="249"/>
      <c r="W85" s="249"/>
      <c r="X85" s="249"/>
      <c r="Y85" s="638">
        <v>4150</v>
      </c>
      <c r="Z85" s="638" t="s">
        <v>27</v>
      </c>
      <c r="AA85" s="639">
        <v>3850</v>
      </c>
      <c r="AB85" s="249"/>
      <c r="AC85" s="623"/>
    </row>
    <row r="86" spans="1:29" s="294" customFormat="1" ht="26.25" customHeight="1" x14ac:dyDescent="0.4">
      <c r="A86" s="624">
        <v>78</v>
      </c>
      <c r="B86" s="625" t="s">
        <v>543</v>
      </c>
      <c r="C86" s="626">
        <v>52</v>
      </c>
      <c r="D86" s="626" t="s">
        <v>121</v>
      </c>
      <c r="E86" s="626" t="s">
        <v>27</v>
      </c>
      <c r="F86" s="628"/>
      <c r="G86" s="629">
        <v>161009936</v>
      </c>
      <c r="H86" s="625" t="s">
        <v>548</v>
      </c>
      <c r="I86" s="634">
        <v>0</v>
      </c>
      <c r="J86" s="352">
        <v>1705.31</v>
      </c>
      <c r="K86" s="360">
        <v>1676.6499999999999</v>
      </c>
      <c r="L86" s="634">
        <v>0</v>
      </c>
      <c r="M86" s="631"/>
      <c r="N86" s="249">
        <v>14.46</v>
      </c>
      <c r="O86" s="249">
        <v>7.19</v>
      </c>
      <c r="P86" s="249">
        <v>45.02</v>
      </c>
      <c r="Q86" s="250">
        <v>3191</v>
      </c>
      <c r="R86" s="249" t="s">
        <v>81</v>
      </c>
      <c r="S86" s="250">
        <f t="shared" si="12"/>
        <v>2941.0423445749375</v>
      </c>
      <c r="T86" s="249">
        <f t="shared" si="13"/>
        <v>7.2700000000000005</v>
      </c>
      <c r="U86" s="251"/>
      <c r="V86" s="249"/>
      <c r="W86" s="249"/>
      <c r="X86" s="249"/>
      <c r="Y86" s="638">
        <v>4150</v>
      </c>
      <c r="Z86" s="638" t="s">
        <v>27</v>
      </c>
      <c r="AA86" s="639">
        <v>3850</v>
      </c>
      <c r="AB86" s="249"/>
      <c r="AC86" s="623"/>
    </row>
    <row r="87" spans="1:29" s="294" customFormat="1" ht="26.25" customHeight="1" x14ac:dyDescent="0.4">
      <c r="A87" s="624">
        <v>82</v>
      </c>
      <c r="B87" s="625" t="s">
        <v>570</v>
      </c>
      <c r="C87" s="626">
        <v>56</v>
      </c>
      <c r="D87" s="626" t="s">
        <v>121</v>
      </c>
      <c r="E87" s="626" t="s">
        <v>27</v>
      </c>
      <c r="F87" s="628">
        <v>58</v>
      </c>
      <c r="G87" s="629">
        <v>151000594</v>
      </c>
      <c r="H87" s="625" t="s">
        <v>543</v>
      </c>
      <c r="I87" s="634">
        <v>3994.88</v>
      </c>
      <c r="J87" s="352">
        <v>3994.88</v>
      </c>
      <c r="K87" s="360">
        <v>3963.35</v>
      </c>
      <c r="L87" s="634">
        <v>3963.35</v>
      </c>
      <c r="M87" s="631"/>
      <c r="N87" s="249">
        <v>14.18</v>
      </c>
      <c r="O87" s="249">
        <v>5.65</v>
      </c>
      <c r="P87" s="249">
        <v>50.33</v>
      </c>
      <c r="Q87" s="250">
        <v>2860</v>
      </c>
      <c r="R87" s="249" t="s">
        <v>61</v>
      </c>
      <c r="S87" s="250">
        <f t="shared" si="12"/>
        <v>2601.4329623741387</v>
      </c>
      <c r="T87" s="249">
        <f t="shared" si="13"/>
        <v>8.5299999999999994</v>
      </c>
      <c r="U87" s="251"/>
      <c r="V87" s="249"/>
      <c r="W87" s="249"/>
      <c r="X87" s="249"/>
      <c r="Y87" s="638">
        <v>4150</v>
      </c>
      <c r="Z87" s="638" t="s">
        <v>27</v>
      </c>
      <c r="AA87" s="639">
        <v>3850</v>
      </c>
      <c r="AB87" s="249"/>
      <c r="AC87" s="623"/>
    </row>
    <row r="88" spans="1:29" s="294" customFormat="1" ht="26.25" customHeight="1" x14ac:dyDescent="0.4">
      <c r="A88" s="624">
        <v>85</v>
      </c>
      <c r="B88" s="625" t="s">
        <v>569</v>
      </c>
      <c r="C88" s="626">
        <v>58</v>
      </c>
      <c r="D88" s="626" t="s">
        <v>121</v>
      </c>
      <c r="E88" s="626" t="s">
        <v>27</v>
      </c>
      <c r="F88" s="628"/>
      <c r="G88" s="629">
        <v>161009939</v>
      </c>
      <c r="H88" s="625" t="s">
        <v>570</v>
      </c>
      <c r="I88" s="634">
        <v>0</v>
      </c>
      <c r="J88" s="352">
        <v>2711.22</v>
      </c>
      <c r="K88" s="360">
        <v>2711.22</v>
      </c>
      <c r="L88" s="634">
        <v>0</v>
      </c>
      <c r="M88" s="631"/>
      <c r="N88" s="249">
        <v>15.11</v>
      </c>
      <c r="O88" s="249">
        <v>4.78</v>
      </c>
      <c r="P88" s="249">
        <v>50.87</v>
      </c>
      <c r="Q88" s="250">
        <v>2957</v>
      </c>
      <c r="R88" s="249" t="s">
        <v>61</v>
      </c>
      <c r="S88" s="250">
        <f t="shared" si="12"/>
        <v>2636.2080445284605</v>
      </c>
      <c r="T88" s="249">
        <f t="shared" si="13"/>
        <v>10.329999999999998</v>
      </c>
      <c r="U88" s="251"/>
      <c r="V88" s="249"/>
      <c r="W88" s="249"/>
      <c r="X88" s="249"/>
      <c r="Y88" s="638">
        <v>4150</v>
      </c>
      <c r="Z88" s="638" t="s">
        <v>27</v>
      </c>
      <c r="AA88" s="639">
        <v>3850</v>
      </c>
      <c r="AB88" s="249"/>
      <c r="AC88" s="623"/>
    </row>
    <row r="89" spans="1:29" s="294" customFormat="1" ht="26.25" customHeight="1" x14ac:dyDescent="0.4">
      <c r="A89" s="624"/>
      <c r="B89" s="625"/>
      <c r="C89" s="626"/>
      <c r="D89" s="627" t="s">
        <v>121</v>
      </c>
      <c r="E89" s="627" t="s">
        <v>27</v>
      </c>
      <c r="F89" s="628"/>
      <c r="G89" s="629"/>
      <c r="H89" s="625"/>
      <c r="I89" s="634"/>
      <c r="J89" s="404">
        <f>SUM(J80:J88)</f>
        <v>21018.86</v>
      </c>
      <c r="K89" s="405">
        <f>SUM(K80:K88)</f>
        <v>20928.21</v>
      </c>
      <c r="L89" s="634"/>
      <c r="M89" s="631"/>
      <c r="N89" s="418">
        <f>SUMPRODUCT(N80:N88,$K80:$K88)/$K89</f>
        <v>13.682171346713361</v>
      </c>
      <c r="O89" s="418">
        <f t="shared" ref="O89:T89" si="14">SUMPRODUCT(O80:O88,$K80:$K88)/$K89</f>
        <v>6.90348832986672</v>
      </c>
      <c r="P89" s="418">
        <f t="shared" si="14"/>
        <v>44.110989272374468</v>
      </c>
      <c r="Q89" s="417">
        <f t="shared" si="14"/>
        <v>3263.0100601054755</v>
      </c>
      <c r="R89" s="417" t="s">
        <v>81</v>
      </c>
      <c r="S89" s="417">
        <f t="shared" si="14"/>
        <v>3038.3405764804675</v>
      </c>
      <c r="T89" s="418">
        <f t="shared" si="14"/>
        <v>6.7786830168466397</v>
      </c>
      <c r="U89" s="251"/>
      <c r="V89" s="249"/>
      <c r="W89" s="249"/>
      <c r="X89" s="249"/>
      <c r="Y89" s="640">
        <v>4150</v>
      </c>
      <c r="Z89" s="640" t="s">
        <v>27</v>
      </c>
      <c r="AA89" s="641">
        <v>3850</v>
      </c>
      <c r="AB89" s="249"/>
      <c r="AC89" s="623"/>
    </row>
    <row r="90" spans="1:29" s="294" customFormat="1" ht="26.25" customHeight="1" x14ac:dyDescent="0.4">
      <c r="A90" s="624"/>
      <c r="B90" s="625"/>
      <c r="C90" s="626"/>
      <c r="D90" s="626"/>
      <c r="E90" s="626"/>
      <c r="F90" s="628"/>
      <c r="G90" s="629"/>
      <c r="H90" s="625"/>
      <c r="I90" s="634"/>
      <c r="J90" s="352"/>
      <c r="K90" s="360"/>
      <c r="L90" s="634"/>
      <c r="M90" s="631"/>
      <c r="N90" s="249"/>
      <c r="O90" s="249"/>
      <c r="P90" s="249"/>
      <c r="Q90" s="250"/>
      <c r="R90" s="249"/>
      <c r="S90" s="250"/>
      <c r="T90" s="249"/>
      <c r="U90" s="251"/>
      <c r="V90" s="249"/>
      <c r="W90" s="249"/>
      <c r="X90" s="249"/>
      <c r="Y90" s="638"/>
      <c r="Z90" s="638"/>
      <c r="AA90" s="639"/>
      <c r="AB90" s="249"/>
      <c r="AC90" s="623"/>
    </row>
    <row r="91" spans="1:29" s="294" customFormat="1" ht="26.25" customHeight="1" x14ac:dyDescent="0.4">
      <c r="A91" s="624"/>
      <c r="B91" s="625"/>
      <c r="C91" s="626"/>
      <c r="D91" s="626"/>
      <c r="E91" s="626"/>
      <c r="F91" s="628"/>
      <c r="G91" s="629"/>
      <c r="H91" s="625"/>
      <c r="I91" s="634"/>
      <c r="J91" s="352"/>
      <c r="K91" s="360"/>
      <c r="L91" s="634"/>
      <c r="M91" s="631"/>
      <c r="N91" s="249"/>
      <c r="O91" s="249"/>
      <c r="P91" s="249"/>
      <c r="Q91" s="250"/>
      <c r="R91" s="249"/>
      <c r="S91" s="250"/>
      <c r="T91" s="249"/>
      <c r="U91" s="251"/>
      <c r="V91" s="249"/>
      <c r="W91" s="249"/>
      <c r="X91" s="249"/>
      <c r="Y91" s="252"/>
      <c r="Z91" s="252"/>
      <c r="AA91" s="250"/>
      <c r="AB91" s="249"/>
      <c r="AC91" s="623"/>
    </row>
    <row r="92" spans="1:29" s="294" customFormat="1" ht="26.25" customHeight="1" x14ac:dyDescent="0.4">
      <c r="A92" s="624">
        <v>43</v>
      </c>
      <c r="B92" s="625" t="s">
        <v>549</v>
      </c>
      <c r="C92" s="626">
        <v>29</v>
      </c>
      <c r="D92" s="626" t="s">
        <v>350</v>
      </c>
      <c r="E92" s="626" t="s">
        <v>27</v>
      </c>
      <c r="F92" s="628">
        <v>58</v>
      </c>
      <c r="G92" s="629">
        <v>142000015</v>
      </c>
      <c r="H92" s="625" t="s">
        <v>550</v>
      </c>
      <c r="I92" s="634">
        <v>3818.72</v>
      </c>
      <c r="J92" s="352">
        <v>3818.72</v>
      </c>
      <c r="K92" s="360">
        <v>3784.35</v>
      </c>
      <c r="L92" s="634">
        <v>3784.35</v>
      </c>
      <c r="M92" s="631"/>
      <c r="N92" s="249">
        <v>15.51</v>
      </c>
      <c r="O92" s="249">
        <v>5.32</v>
      </c>
      <c r="P92" s="249">
        <v>36.94</v>
      </c>
      <c r="Q92" s="250">
        <v>4258</v>
      </c>
      <c r="R92" s="249" t="s">
        <v>27</v>
      </c>
      <c r="S92" s="250">
        <f>((100-N92)/(100-O92))*Q92</f>
        <v>3799.7298267849592</v>
      </c>
      <c r="T92" s="249">
        <f>N92-O92</f>
        <v>10.19</v>
      </c>
      <c r="U92" s="251"/>
      <c r="V92" s="249"/>
      <c r="W92" s="249"/>
      <c r="X92" s="249"/>
      <c r="Y92" s="638">
        <v>4150</v>
      </c>
      <c r="Z92" s="638" t="s">
        <v>27</v>
      </c>
      <c r="AA92" s="639">
        <v>3850</v>
      </c>
      <c r="AB92" s="249"/>
      <c r="AC92" s="623"/>
    </row>
    <row r="93" spans="1:29" s="294" customFormat="1" ht="26.25" customHeight="1" x14ac:dyDescent="0.4">
      <c r="A93" s="624">
        <v>54</v>
      </c>
      <c r="B93" s="625" t="s">
        <v>557</v>
      </c>
      <c r="C93" s="626">
        <v>37</v>
      </c>
      <c r="D93" s="626" t="s">
        <v>350</v>
      </c>
      <c r="E93" s="626" t="s">
        <v>27</v>
      </c>
      <c r="F93" s="628">
        <v>60</v>
      </c>
      <c r="G93" s="629">
        <v>162000420</v>
      </c>
      <c r="H93" s="625" t="s">
        <v>542</v>
      </c>
      <c r="I93" s="634">
        <v>4005.3</v>
      </c>
      <c r="J93" s="352">
        <v>4005.3</v>
      </c>
      <c r="K93" s="360">
        <v>3974.06</v>
      </c>
      <c r="L93" s="634">
        <v>3974.06</v>
      </c>
      <c r="M93" s="631"/>
      <c r="N93" s="249">
        <v>15.53</v>
      </c>
      <c r="O93" s="249">
        <v>5.85</v>
      </c>
      <c r="P93" s="249">
        <v>43.52</v>
      </c>
      <c r="Q93" s="250">
        <v>3621</v>
      </c>
      <c r="R93" s="249" t="s">
        <v>29</v>
      </c>
      <c r="S93" s="250">
        <f>((100-N93)/(100-O93))*Q93</f>
        <v>3248.708125331917</v>
      </c>
      <c r="T93" s="249">
        <f>N93-O93</f>
        <v>9.68</v>
      </c>
      <c r="U93" s="251"/>
      <c r="V93" s="249"/>
      <c r="W93" s="249"/>
      <c r="X93" s="249"/>
      <c r="Y93" s="638">
        <v>4150</v>
      </c>
      <c r="Z93" s="638" t="s">
        <v>27</v>
      </c>
      <c r="AA93" s="639">
        <v>3850</v>
      </c>
      <c r="AB93" s="249"/>
      <c r="AC93" s="623"/>
    </row>
    <row r="94" spans="1:29" s="294" customFormat="1" ht="26.25" customHeight="1" x14ac:dyDescent="0.4">
      <c r="A94" s="624">
        <v>88</v>
      </c>
      <c r="B94" s="625" t="s">
        <v>569</v>
      </c>
      <c r="C94" s="626">
        <v>61</v>
      </c>
      <c r="D94" s="626" t="s">
        <v>350</v>
      </c>
      <c r="E94" s="626" t="s">
        <v>27</v>
      </c>
      <c r="F94" s="628">
        <v>58</v>
      </c>
      <c r="G94" s="629">
        <v>162000438</v>
      </c>
      <c r="H94" s="625" t="s">
        <v>570</v>
      </c>
      <c r="I94" s="634">
        <v>3945.97</v>
      </c>
      <c r="J94" s="352">
        <v>3945.97</v>
      </c>
      <c r="K94" s="360">
        <v>3915.62</v>
      </c>
      <c r="L94" s="634">
        <v>3915.62</v>
      </c>
      <c r="M94" s="631"/>
      <c r="N94" s="249">
        <v>14.36</v>
      </c>
      <c r="O94" s="249">
        <v>5.46</v>
      </c>
      <c r="P94" s="249">
        <v>50.23</v>
      </c>
      <c r="Q94" s="250">
        <v>2938</v>
      </c>
      <c r="R94" s="249" t="s">
        <v>61</v>
      </c>
      <c r="S94" s="250">
        <f>((100-N94)/(100-O94))*Q94</f>
        <v>2661.4165432621112</v>
      </c>
      <c r="T94" s="249">
        <f>N94-O94</f>
        <v>8.8999999999999986</v>
      </c>
      <c r="U94" s="251"/>
      <c r="V94" s="249"/>
      <c r="W94" s="249"/>
      <c r="X94" s="249"/>
      <c r="Y94" s="638">
        <v>4150</v>
      </c>
      <c r="Z94" s="638" t="s">
        <v>27</v>
      </c>
      <c r="AA94" s="639">
        <v>3850</v>
      </c>
      <c r="AB94" s="249"/>
      <c r="AC94" s="623"/>
    </row>
    <row r="95" spans="1:29" s="294" customFormat="1" ht="23.25" customHeight="1" x14ac:dyDescent="0.4">
      <c r="A95" s="624"/>
      <c r="B95" s="625"/>
      <c r="C95" s="626"/>
      <c r="D95" s="627" t="s">
        <v>350</v>
      </c>
      <c r="E95" s="627" t="s">
        <v>27</v>
      </c>
      <c r="F95" s="628"/>
      <c r="G95" s="629"/>
      <c r="H95" s="625"/>
      <c r="I95" s="630">
        <f>SUM(I92:I94)</f>
        <v>11769.99</v>
      </c>
      <c r="J95" s="404">
        <f>SUM(J92:J94)</f>
        <v>11769.99</v>
      </c>
      <c r="K95" s="405">
        <f>SUM(K92:K94)</f>
        <v>11674.029999999999</v>
      </c>
      <c r="L95" s="630">
        <f>SUM(L92:L94)</f>
        <v>11674.029999999999</v>
      </c>
      <c r="M95" s="631"/>
      <c r="N95" s="418">
        <f>SUMPRODUCT(N92:N94,$K92:$K94)/$K95</f>
        <v>15.131083567542657</v>
      </c>
      <c r="O95" s="418">
        <f t="shared" ref="O95:T95" si="15">SUMPRODUCT(O92:O94,$K92:$K94)/$K95</f>
        <v>5.5473797994351575</v>
      </c>
      <c r="P95" s="418">
        <f t="shared" si="15"/>
        <v>43.637593256142054</v>
      </c>
      <c r="Q95" s="417">
        <f t="shared" si="15"/>
        <v>3598.4081863760844</v>
      </c>
      <c r="R95" s="417" t="s">
        <v>29</v>
      </c>
      <c r="S95" s="417">
        <f t="shared" si="15"/>
        <v>3230.3467121189692</v>
      </c>
      <c r="T95" s="418">
        <f t="shared" si="15"/>
        <v>9.583703768107501</v>
      </c>
      <c r="U95" s="251"/>
      <c r="V95" s="249"/>
      <c r="W95" s="249"/>
      <c r="X95" s="249"/>
      <c r="Y95" s="640">
        <v>4150</v>
      </c>
      <c r="Z95" s="640" t="s">
        <v>27</v>
      </c>
      <c r="AA95" s="641">
        <v>3850</v>
      </c>
      <c r="AB95" s="249"/>
      <c r="AC95" s="623"/>
    </row>
    <row r="96" spans="1:29" s="294" customFormat="1" ht="23.25" customHeight="1" x14ac:dyDescent="0.4">
      <c r="A96" s="624"/>
      <c r="B96" s="625"/>
      <c r="C96" s="626"/>
      <c r="D96" s="626"/>
      <c r="E96" s="626"/>
      <c r="F96" s="628"/>
      <c r="G96" s="629"/>
      <c r="H96" s="625"/>
      <c r="I96" s="634"/>
      <c r="J96" s="352"/>
      <c r="K96" s="360"/>
      <c r="L96" s="634"/>
      <c r="M96" s="631"/>
      <c r="N96" s="249"/>
      <c r="O96" s="249"/>
      <c r="P96" s="249"/>
      <c r="Q96" s="250"/>
      <c r="R96" s="249"/>
      <c r="S96" s="250"/>
      <c r="T96" s="249"/>
      <c r="U96" s="251"/>
      <c r="V96" s="249"/>
      <c r="W96" s="249"/>
      <c r="X96" s="249"/>
      <c r="Y96" s="252"/>
      <c r="Z96" s="252"/>
      <c r="AA96" s="250"/>
      <c r="AB96" s="249"/>
      <c r="AC96" s="623"/>
    </row>
    <row r="97" spans="1:29" s="294" customFormat="1" ht="23.25" customHeight="1" x14ac:dyDescent="0.4">
      <c r="A97" s="624"/>
      <c r="B97" s="625"/>
      <c r="C97" s="626"/>
      <c r="D97" s="626"/>
      <c r="E97" s="626"/>
      <c r="F97" s="628"/>
      <c r="G97" s="629"/>
      <c r="H97" s="625"/>
      <c r="I97" s="634"/>
      <c r="J97" s="352"/>
      <c r="K97" s="360"/>
      <c r="L97" s="634"/>
      <c r="M97" s="631"/>
      <c r="N97" s="249"/>
      <c r="O97" s="249"/>
      <c r="P97" s="249"/>
      <c r="Q97" s="250"/>
      <c r="R97" s="249"/>
      <c r="S97" s="250"/>
      <c r="T97" s="249"/>
      <c r="U97" s="251"/>
      <c r="V97" s="249"/>
      <c r="W97" s="249"/>
      <c r="X97" s="249"/>
      <c r="Y97" s="252"/>
      <c r="Z97" s="252"/>
      <c r="AA97" s="250"/>
      <c r="AB97" s="249"/>
      <c r="AC97" s="623"/>
    </row>
    <row r="98" spans="1:29" s="294" customFormat="1" ht="20.25" customHeight="1" x14ac:dyDescent="0.4">
      <c r="A98" s="624">
        <v>1</v>
      </c>
      <c r="B98" s="625" t="s">
        <v>558</v>
      </c>
      <c r="C98" s="626">
        <v>1</v>
      </c>
      <c r="D98" s="626" t="s">
        <v>578</v>
      </c>
      <c r="E98" s="626" t="s">
        <v>27</v>
      </c>
      <c r="F98" s="628">
        <v>59</v>
      </c>
      <c r="G98" s="629" t="s">
        <v>579</v>
      </c>
      <c r="H98" s="635" t="s">
        <v>580</v>
      </c>
      <c r="I98" s="634">
        <v>3984.79</v>
      </c>
      <c r="J98" s="352">
        <v>3984.79</v>
      </c>
      <c r="K98" s="360">
        <v>3953.73</v>
      </c>
      <c r="L98" s="634">
        <v>3953.73</v>
      </c>
      <c r="M98" s="631"/>
      <c r="N98" s="249">
        <v>11.38</v>
      </c>
      <c r="O98" s="249">
        <v>5.63</v>
      </c>
      <c r="P98" s="249">
        <v>45.24</v>
      </c>
      <c r="Q98" s="250">
        <v>3555</v>
      </c>
      <c r="R98" s="249" t="s">
        <v>29</v>
      </c>
      <c r="S98" s="250">
        <f t="shared" ref="S98:S104" si="16">((100-N98)/(100-O98))*Q98</f>
        <v>3338.3924976157678</v>
      </c>
      <c r="T98" s="249">
        <f t="shared" ref="T98:T104" si="17">N98-O98</f>
        <v>5.7500000000000009</v>
      </c>
      <c r="U98" s="251"/>
      <c r="V98" s="249"/>
      <c r="W98" s="249"/>
      <c r="X98" s="249"/>
      <c r="Y98" s="638">
        <v>4150</v>
      </c>
      <c r="Z98" s="638" t="s">
        <v>27</v>
      </c>
      <c r="AA98" s="639">
        <v>3850</v>
      </c>
      <c r="AB98" s="249"/>
      <c r="AC98" s="623"/>
    </row>
    <row r="99" spans="1:29" s="294" customFormat="1" ht="30" customHeight="1" x14ac:dyDescent="0.4">
      <c r="A99" s="624">
        <v>2</v>
      </c>
      <c r="B99" s="625" t="s">
        <v>558</v>
      </c>
      <c r="C99" s="626">
        <v>2</v>
      </c>
      <c r="D99" s="626" t="s">
        <v>578</v>
      </c>
      <c r="E99" s="626" t="s">
        <v>27</v>
      </c>
      <c r="F99" s="628">
        <v>57</v>
      </c>
      <c r="G99" s="629" t="s">
        <v>581</v>
      </c>
      <c r="H99" s="635" t="s">
        <v>580</v>
      </c>
      <c r="I99" s="634">
        <v>3929.11</v>
      </c>
      <c r="J99" s="352">
        <v>3929.11</v>
      </c>
      <c r="K99" s="360">
        <v>3898.07</v>
      </c>
      <c r="L99" s="634">
        <v>3898.07</v>
      </c>
      <c r="M99" s="631"/>
      <c r="N99" s="249">
        <v>11.57</v>
      </c>
      <c r="O99" s="249">
        <v>7.14</v>
      </c>
      <c r="P99" s="249">
        <v>28.94</v>
      </c>
      <c r="Q99" s="250">
        <v>4805</v>
      </c>
      <c r="R99" s="249" t="s">
        <v>69</v>
      </c>
      <c r="S99" s="250">
        <f t="shared" si="16"/>
        <v>4575.7715916433344</v>
      </c>
      <c r="T99" s="249">
        <f t="shared" si="17"/>
        <v>4.4300000000000006</v>
      </c>
      <c r="U99" s="251"/>
      <c r="V99" s="249"/>
      <c r="W99" s="249"/>
      <c r="X99" s="249"/>
      <c r="Y99" s="638">
        <v>4150</v>
      </c>
      <c r="Z99" s="638" t="s">
        <v>27</v>
      </c>
      <c r="AA99" s="639">
        <v>3850</v>
      </c>
      <c r="AB99" s="249"/>
      <c r="AC99" s="623"/>
    </row>
    <row r="100" spans="1:29" s="294" customFormat="1" ht="30" customHeight="1" x14ac:dyDescent="0.4">
      <c r="A100" s="624">
        <v>16</v>
      </c>
      <c r="B100" s="625" t="s">
        <v>552</v>
      </c>
      <c r="C100" s="626">
        <v>10</v>
      </c>
      <c r="D100" s="626" t="s">
        <v>578</v>
      </c>
      <c r="E100" s="626" t="s">
        <v>27</v>
      </c>
      <c r="F100" s="628">
        <v>58</v>
      </c>
      <c r="G100" s="629" t="s">
        <v>582</v>
      </c>
      <c r="H100" s="635" t="s">
        <v>583</v>
      </c>
      <c r="I100" s="634">
        <v>4075.8</v>
      </c>
      <c r="J100" s="352">
        <v>4075.8</v>
      </c>
      <c r="K100" s="360">
        <v>4043.61</v>
      </c>
      <c r="L100" s="634">
        <v>4043.61</v>
      </c>
      <c r="M100" s="631"/>
      <c r="N100" s="249">
        <v>12.96</v>
      </c>
      <c r="O100" s="249">
        <v>8.1199999999999992</v>
      </c>
      <c r="P100" s="249">
        <v>39.159999999999997</v>
      </c>
      <c r="Q100" s="250">
        <v>3817</v>
      </c>
      <c r="R100" s="249" t="s">
        <v>53</v>
      </c>
      <c r="S100" s="250">
        <f t="shared" si="16"/>
        <v>3615.930343926861</v>
      </c>
      <c r="T100" s="249">
        <f t="shared" si="17"/>
        <v>4.8400000000000016</v>
      </c>
      <c r="U100" s="251"/>
      <c r="V100" s="249"/>
      <c r="W100" s="249"/>
      <c r="X100" s="249"/>
      <c r="Y100" s="638">
        <v>4150</v>
      </c>
      <c r="Z100" s="638" t="s">
        <v>27</v>
      </c>
      <c r="AA100" s="639">
        <v>3850</v>
      </c>
      <c r="AB100" s="249"/>
      <c r="AC100" s="623"/>
    </row>
    <row r="101" spans="1:29" s="294" customFormat="1" ht="30" customHeight="1" x14ac:dyDescent="0.4">
      <c r="A101" s="624">
        <v>26</v>
      </c>
      <c r="B101" s="625" t="s">
        <v>554</v>
      </c>
      <c r="C101" s="626">
        <v>18</v>
      </c>
      <c r="D101" s="626" t="s">
        <v>578</v>
      </c>
      <c r="E101" s="626" t="s">
        <v>27</v>
      </c>
      <c r="F101" s="628">
        <v>59</v>
      </c>
      <c r="G101" s="629" t="s">
        <v>584</v>
      </c>
      <c r="H101" s="635" t="s">
        <v>585</v>
      </c>
      <c r="I101" s="634">
        <v>4117.22</v>
      </c>
      <c r="J101" s="352">
        <v>4117.22</v>
      </c>
      <c r="K101" s="360">
        <v>4084.68</v>
      </c>
      <c r="L101" s="634">
        <v>4084.68</v>
      </c>
      <c r="M101" s="631"/>
      <c r="N101" s="249">
        <v>13.83</v>
      </c>
      <c r="O101" s="249">
        <v>7.48</v>
      </c>
      <c r="P101" s="249">
        <v>38.270000000000003</v>
      </c>
      <c r="Q101" s="250">
        <v>3857</v>
      </c>
      <c r="R101" s="249" t="s">
        <v>53</v>
      </c>
      <c r="S101" s="250">
        <f t="shared" si="16"/>
        <v>3592.2793990488544</v>
      </c>
      <c r="T101" s="249">
        <f t="shared" si="17"/>
        <v>6.35</v>
      </c>
      <c r="U101" s="251"/>
      <c r="V101" s="249"/>
      <c r="W101" s="249"/>
      <c r="X101" s="249"/>
      <c r="Y101" s="638">
        <v>4150</v>
      </c>
      <c r="Z101" s="638" t="s">
        <v>27</v>
      </c>
      <c r="AA101" s="639">
        <v>3850</v>
      </c>
      <c r="AB101" s="249"/>
      <c r="AC101" s="623"/>
    </row>
    <row r="102" spans="1:29" s="294" customFormat="1" ht="41.25" customHeight="1" x14ac:dyDescent="0.4">
      <c r="A102" s="624">
        <v>31</v>
      </c>
      <c r="B102" s="625" t="s">
        <v>545</v>
      </c>
      <c r="C102" s="626">
        <v>22</v>
      </c>
      <c r="D102" s="626" t="s">
        <v>578</v>
      </c>
      <c r="E102" s="626" t="s">
        <v>27</v>
      </c>
      <c r="F102" s="628">
        <v>59</v>
      </c>
      <c r="G102" s="629" t="s">
        <v>586</v>
      </c>
      <c r="H102" s="637" t="s">
        <v>587</v>
      </c>
      <c r="I102" s="634">
        <v>4077.78</v>
      </c>
      <c r="J102" s="352">
        <v>4077.78</v>
      </c>
      <c r="K102" s="360">
        <v>4046.41</v>
      </c>
      <c r="L102" s="634">
        <v>4046.41</v>
      </c>
      <c r="M102" s="631"/>
      <c r="N102" s="249">
        <v>13.45</v>
      </c>
      <c r="O102" s="249">
        <v>4.7699999999999996</v>
      </c>
      <c r="P102" s="249">
        <v>35.729999999999997</v>
      </c>
      <c r="Q102" s="250">
        <v>4476</v>
      </c>
      <c r="R102" s="249" t="s">
        <v>70</v>
      </c>
      <c r="S102" s="250">
        <f t="shared" si="16"/>
        <v>4068.0226819279637</v>
      </c>
      <c r="T102" s="249">
        <f t="shared" si="17"/>
        <v>8.68</v>
      </c>
      <c r="U102" s="251"/>
      <c r="V102" s="249"/>
      <c r="W102" s="249"/>
      <c r="X102" s="249"/>
      <c r="Y102" s="638">
        <v>4150</v>
      </c>
      <c r="Z102" s="638" t="s">
        <v>27</v>
      </c>
      <c r="AA102" s="639">
        <v>3850</v>
      </c>
      <c r="AB102" s="249"/>
      <c r="AC102" s="623"/>
    </row>
    <row r="103" spans="1:29" s="294" customFormat="1" ht="41.25" customHeight="1" x14ac:dyDescent="0.4">
      <c r="A103" s="624">
        <v>36</v>
      </c>
      <c r="B103" s="625" t="s">
        <v>563</v>
      </c>
      <c r="C103" s="626">
        <v>25</v>
      </c>
      <c r="D103" s="626" t="s">
        <v>578</v>
      </c>
      <c r="E103" s="626" t="s">
        <v>27</v>
      </c>
      <c r="F103" s="628">
        <v>58</v>
      </c>
      <c r="G103" s="629">
        <v>162000410</v>
      </c>
      <c r="H103" s="637" t="s">
        <v>562</v>
      </c>
      <c r="I103" s="634">
        <v>4076.41</v>
      </c>
      <c r="J103" s="352">
        <v>4076.41</v>
      </c>
      <c r="K103" s="360">
        <v>4044.61</v>
      </c>
      <c r="L103" s="634">
        <v>4044.61</v>
      </c>
      <c r="M103" s="631"/>
      <c r="N103" s="249">
        <v>15.15</v>
      </c>
      <c r="O103" s="249">
        <v>4.1100000000000003</v>
      </c>
      <c r="P103" s="249">
        <v>50.48</v>
      </c>
      <c r="Q103" s="250">
        <v>3160</v>
      </c>
      <c r="R103" s="249" t="s">
        <v>81</v>
      </c>
      <c r="S103" s="250">
        <f t="shared" si="16"/>
        <v>2796.1831264991133</v>
      </c>
      <c r="T103" s="249">
        <f t="shared" si="17"/>
        <v>11.04</v>
      </c>
      <c r="U103" s="251"/>
      <c r="V103" s="249"/>
      <c r="W103" s="249"/>
      <c r="X103" s="249"/>
      <c r="Y103" s="638">
        <v>4150</v>
      </c>
      <c r="Z103" s="638" t="s">
        <v>27</v>
      </c>
      <c r="AA103" s="639">
        <v>3850</v>
      </c>
      <c r="AB103" s="249"/>
      <c r="AC103" s="623"/>
    </row>
    <row r="104" spans="1:29" s="294" customFormat="1" ht="40.5" customHeight="1" x14ac:dyDescent="0.4">
      <c r="A104" s="624">
        <v>83</v>
      </c>
      <c r="B104" s="625" t="s">
        <v>570</v>
      </c>
      <c r="C104" s="626">
        <v>57</v>
      </c>
      <c r="D104" s="626" t="s">
        <v>578</v>
      </c>
      <c r="E104" s="626" t="s">
        <v>27</v>
      </c>
      <c r="F104" s="628">
        <v>58</v>
      </c>
      <c r="G104" s="629">
        <v>162000436</v>
      </c>
      <c r="H104" s="625" t="s">
        <v>543</v>
      </c>
      <c r="I104" s="634">
        <v>3979.45</v>
      </c>
      <c r="J104" s="352">
        <v>3979.45</v>
      </c>
      <c r="K104" s="360">
        <v>3948.05</v>
      </c>
      <c r="L104" s="634">
        <v>3948.05</v>
      </c>
      <c r="M104" s="631"/>
      <c r="N104" s="249">
        <v>14.36</v>
      </c>
      <c r="O104" s="249">
        <v>5.88</v>
      </c>
      <c r="P104" s="249">
        <v>49.23</v>
      </c>
      <c r="Q104" s="250">
        <v>2869</v>
      </c>
      <c r="R104" s="249" t="s">
        <v>61</v>
      </c>
      <c r="S104" s="250">
        <f t="shared" si="16"/>
        <v>2610.5095622609433</v>
      </c>
      <c r="T104" s="249">
        <f t="shared" si="17"/>
        <v>8.48</v>
      </c>
      <c r="U104" s="251"/>
      <c r="V104" s="249"/>
      <c r="W104" s="249"/>
      <c r="X104" s="249"/>
      <c r="Y104" s="638">
        <v>4150</v>
      </c>
      <c r="Z104" s="638" t="s">
        <v>27</v>
      </c>
      <c r="AA104" s="639">
        <v>3850</v>
      </c>
      <c r="AB104" s="249"/>
      <c r="AC104" s="623"/>
    </row>
    <row r="105" spans="1:29" s="294" customFormat="1" ht="40.5" customHeight="1" x14ac:dyDescent="0.4">
      <c r="A105" s="624"/>
      <c r="B105" s="625"/>
      <c r="C105" s="626"/>
      <c r="D105" s="627" t="s">
        <v>578</v>
      </c>
      <c r="E105" s="627" t="s">
        <v>27</v>
      </c>
      <c r="F105" s="628"/>
      <c r="G105" s="629"/>
      <c r="H105" s="625"/>
      <c r="I105" s="630">
        <f>SUM(I98:I104)</f>
        <v>28240.560000000001</v>
      </c>
      <c r="J105" s="404">
        <f>SUM(J98:J104)</f>
        <v>28240.560000000001</v>
      </c>
      <c r="K105" s="405">
        <f>SUM(K98:K104)</f>
        <v>28019.16</v>
      </c>
      <c r="L105" s="630">
        <f>SUM(L98:L104)</f>
        <v>28019.16</v>
      </c>
      <c r="M105" s="631"/>
      <c r="N105" s="418">
        <f>SUMPRODUCT(N98:N104,$K98:$K104)/$K105</f>
        <v>13.254661499488209</v>
      </c>
      <c r="O105" s="418">
        <f t="shared" ref="O105:T105" si="18">SUMPRODUCT(O98:O104,$K98:$K104)/$K105</f>
        <v>6.1607305893538582</v>
      </c>
      <c r="P105" s="418">
        <f t="shared" si="18"/>
        <v>41.023999498914314</v>
      </c>
      <c r="Q105" s="417">
        <f t="shared" si="18"/>
        <v>3790.0658278121114</v>
      </c>
      <c r="R105" s="417" t="s">
        <v>53</v>
      </c>
      <c r="S105" s="417">
        <f t="shared" si="18"/>
        <v>3512.1425704583053</v>
      </c>
      <c r="T105" s="418">
        <f t="shared" si="18"/>
        <v>7.0939309101343522</v>
      </c>
      <c r="U105" s="251"/>
      <c r="V105" s="249"/>
      <c r="W105" s="249"/>
      <c r="X105" s="249"/>
      <c r="Y105" s="640">
        <v>4150</v>
      </c>
      <c r="Z105" s="640" t="s">
        <v>27</v>
      </c>
      <c r="AA105" s="641">
        <v>3850</v>
      </c>
      <c r="AB105" s="249"/>
      <c r="AC105" s="623"/>
    </row>
    <row r="106" spans="1:29" s="294" customFormat="1" ht="40.5" customHeight="1" x14ac:dyDescent="0.4">
      <c r="A106" s="624"/>
      <c r="B106" s="625"/>
      <c r="C106" s="626"/>
      <c r="D106" s="626"/>
      <c r="E106" s="626"/>
      <c r="F106" s="628"/>
      <c r="G106" s="629"/>
      <c r="H106" s="625"/>
      <c r="I106" s="634"/>
      <c r="J106" s="352"/>
      <c r="K106" s="360"/>
      <c r="L106" s="634"/>
      <c r="M106" s="631"/>
      <c r="N106" s="249"/>
      <c r="O106" s="249"/>
      <c r="P106" s="249"/>
      <c r="Q106" s="250"/>
      <c r="R106" s="249"/>
      <c r="S106" s="250"/>
      <c r="T106" s="249"/>
      <c r="U106" s="251"/>
      <c r="V106" s="249"/>
      <c r="W106" s="249"/>
      <c r="X106" s="249"/>
      <c r="Y106" s="252"/>
      <c r="Z106" s="252"/>
      <c r="AA106" s="250"/>
      <c r="AB106" s="249"/>
      <c r="AC106" s="623"/>
    </row>
    <row r="107" spans="1:29" s="294" customFormat="1" ht="40.5" customHeight="1" x14ac:dyDescent="0.4">
      <c r="A107" s="624"/>
      <c r="B107" s="625"/>
      <c r="C107" s="626"/>
      <c r="D107" s="626"/>
      <c r="E107" s="626"/>
      <c r="F107" s="628"/>
      <c r="G107" s="629"/>
      <c r="H107" s="625"/>
      <c r="I107" s="634"/>
      <c r="J107" s="352"/>
      <c r="K107" s="360"/>
      <c r="L107" s="634"/>
      <c r="M107" s="631"/>
      <c r="N107" s="249"/>
      <c r="O107" s="249"/>
      <c r="P107" s="249"/>
      <c r="Q107" s="250"/>
      <c r="R107" s="249"/>
      <c r="S107" s="250"/>
      <c r="T107" s="249"/>
      <c r="U107" s="251"/>
      <c r="V107" s="249"/>
      <c r="W107" s="249"/>
      <c r="X107" s="249"/>
      <c r="Y107" s="252"/>
      <c r="Z107" s="252"/>
      <c r="AA107" s="250"/>
      <c r="AB107" s="249"/>
      <c r="AC107" s="623"/>
    </row>
    <row r="108" spans="1:29" s="294" customFormat="1" ht="40.5" customHeight="1" x14ac:dyDescent="0.4">
      <c r="A108" s="624">
        <v>70</v>
      </c>
      <c r="B108" s="625" t="s">
        <v>566</v>
      </c>
      <c r="C108" s="626">
        <v>47</v>
      </c>
      <c r="D108" s="627" t="s">
        <v>500</v>
      </c>
      <c r="E108" s="627" t="s">
        <v>27</v>
      </c>
      <c r="F108" s="628">
        <v>57</v>
      </c>
      <c r="G108" s="629">
        <v>162000426</v>
      </c>
      <c r="H108" s="625" t="s">
        <v>565</v>
      </c>
      <c r="I108" s="630">
        <v>3975.62</v>
      </c>
      <c r="J108" s="404">
        <v>3975.62</v>
      </c>
      <c r="K108" s="405">
        <v>3944.19</v>
      </c>
      <c r="L108" s="630">
        <v>3944.19</v>
      </c>
      <c r="M108" s="631"/>
      <c r="N108" s="418">
        <v>14.82</v>
      </c>
      <c r="O108" s="418">
        <v>5.69</v>
      </c>
      <c r="P108" s="418">
        <v>43.59</v>
      </c>
      <c r="Q108" s="417">
        <v>3486</v>
      </c>
      <c r="R108" s="418" t="s">
        <v>29</v>
      </c>
      <c r="S108" s="417">
        <f>((100-N108)/(100-O108))*Q108</f>
        <v>3148.5259251404941</v>
      </c>
      <c r="T108" s="418">
        <f>N108-O108</f>
        <v>9.129999999999999</v>
      </c>
      <c r="U108" s="251"/>
      <c r="V108" s="249"/>
      <c r="W108" s="249"/>
      <c r="X108" s="249"/>
      <c r="Y108" s="640">
        <v>4150</v>
      </c>
      <c r="Z108" s="640" t="s">
        <v>27</v>
      </c>
      <c r="AA108" s="641">
        <v>3850</v>
      </c>
      <c r="AB108" s="249"/>
      <c r="AC108" s="623"/>
    </row>
    <row r="109" spans="1:29" s="294" customFormat="1" ht="40.5" customHeight="1" x14ac:dyDescent="0.4">
      <c r="A109" s="624"/>
      <c r="B109" s="625"/>
      <c r="C109" s="626"/>
      <c r="D109" s="626"/>
      <c r="E109" s="626"/>
      <c r="F109" s="628"/>
      <c r="G109" s="629"/>
      <c r="H109" s="625"/>
      <c r="I109" s="634"/>
      <c r="J109" s="352"/>
      <c r="K109" s="360"/>
      <c r="L109" s="634"/>
      <c r="M109" s="631"/>
      <c r="N109" s="249"/>
      <c r="O109" s="249"/>
      <c r="P109" s="249"/>
      <c r="Q109" s="250"/>
      <c r="R109" s="249"/>
      <c r="S109" s="250"/>
      <c r="T109" s="249"/>
      <c r="U109" s="251"/>
      <c r="V109" s="249"/>
      <c r="W109" s="249"/>
      <c r="X109" s="249"/>
      <c r="Y109" s="252"/>
      <c r="Z109" s="252"/>
      <c r="AA109" s="250"/>
      <c r="AB109" s="249"/>
      <c r="AC109" s="623"/>
    </row>
    <row r="110" spans="1:29" s="294" customFormat="1" ht="23.25" customHeight="1" x14ac:dyDescent="0.4">
      <c r="A110" s="624"/>
      <c r="B110" s="625"/>
      <c r="C110" s="626"/>
      <c r="D110" s="626"/>
      <c r="E110" s="626"/>
      <c r="F110" s="628"/>
      <c r="G110" s="629"/>
      <c r="H110" s="625"/>
      <c r="I110" s="634"/>
      <c r="J110" s="352"/>
      <c r="K110" s="360"/>
      <c r="L110" s="634"/>
      <c r="M110" s="631"/>
      <c r="N110" s="249"/>
      <c r="O110" s="249"/>
      <c r="P110" s="249"/>
      <c r="Q110" s="250"/>
      <c r="R110" s="249"/>
      <c r="S110" s="250"/>
      <c r="T110" s="249"/>
      <c r="U110" s="251"/>
      <c r="V110" s="249"/>
      <c r="W110" s="249"/>
      <c r="X110" s="249"/>
      <c r="Y110" s="252"/>
      <c r="Z110" s="252"/>
      <c r="AA110" s="250"/>
      <c r="AB110" s="249"/>
      <c r="AC110" s="623"/>
    </row>
    <row r="111" spans="1:29" s="294" customFormat="1" ht="23.25" customHeight="1" x14ac:dyDescent="0.4">
      <c r="A111" s="624">
        <v>3</v>
      </c>
      <c r="B111" s="625" t="s">
        <v>558</v>
      </c>
      <c r="C111" s="626">
        <v>3</v>
      </c>
      <c r="D111" s="626" t="s">
        <v>68</v>
      </c>
      <c r="E111" s="626" t="s">
        <v>69</v>
      </c>
      <c r="F111" s="628">
        <v>59</v>
      </c>
      <c r="G111" s="629">
        <v>151000562</v>
      </c>
      <c r="H111" s="636" t="s">
        <v>529</v>
      </c>
      <c r="I111" s="634">
        <v>3957.6</v>
      </c>
      <c r="J111" s="352">
        <v>1262.1300000000001</v>
      </c>
      <c r="K111" s="360">
        <v>1230.8600000000001</v>
      </c>
      <c r="L111" s="634">
        <v>3926.33</v>
      </c>
      <c r="M111" s="631"/>
      <c r="N111" s="249">
        <v>11.41</v>
      </c>
      <c r="O111" s="249">
        <v>7.78</v>
      </c>
      <c r="P111" s="249">
        <v>24.62</v>
      </c>
      <c r="Q111" s="250">
        <v>5082</v>
      </c>
      <c r="R111" s="249" t="s">
        <v>125</v>
      </c>
      <c r="S111" s="250">
        <f t="shared" ref="S111:S130" si="19">((100-N111)/(100-O111))*Q111</f>
        <v>4881.9603122966819</v>
      </c>
      <c r="T111" s="249">
        <f t="shared" ref="T111:T130" si="20">N111-O111</f>
        <v>3.63</v>
      </c>
      <c r="U111" s="251"/>
      <c r="V111" s="249">
        <v>19.600000000000001</v>
      </c>
      <c r="W111" s="249">
        <v>9.6928894280000009</v>
      </c>
      <c r="X111" s="249">
        <v>24.358422130000001</v>
      </c>
      <c r="Y111" s="250">
        <v>4859.3000529999999</v>
      </c>
      <c r="Z111" s="252" t="s">
        <v>69</v>
      </c>
      <c r="AA111" s="250">
        <f>((100-V111)/(100-W111))*Y111</f>
        <v>4326.2122083920813</v>
      </c>
      <c r="AB111" s="249">
        <f>V111-W111</f>
        <v>9.9071105720000006</v>
      </c>
      <c r="AC111" s="623"/>
    </row>
    <row r="112" spans="1:29" s="294" customFormat="1" ht="23.25" customHeight="1" x14ac:dyDescent="0.4">
      <c r="A112" s="624">
        <v>7</v>
      </c>
      <c r="B112" s="625" t="s">
        <v>575</v>
      </c>
      <c r="C112" s="626">
        <v>5</v>
      </c>
      <c r="D112" s="626" t="s">
        <v>68</v>
      </c>
      <c r="E112" s="626" t="s">
        <v>69</v>
      </c>
      <c r="F112" s="628">
        <v>58</v>
      </c>
      <c r="G112" s="629">
        <v>161009893</v>
      </c>
      <c r="H112" s="635" t="s">
        <v>574</v>
      </c>
      <c r="I112" s="634">
        <v>3974.12</v>
      </c>
      <c r="J112" s="352">
        <v>2933.98</v>
      </c>
      <c r="K112" s="360">
        <v>2933.98</v>
      </c>
      <c r="L112" s="634">
        <v>3943.11</v>
      </c>
      <c r="M112" s="631"/>
      <c r="N112" s="249">
        <v>11.85</v>
      </c>
      <c r="O112" s="249">
        <v>7.58</v>
      </c>
      <c r="P112" s="249">
        <v>30.67</v>
      </c>
      <c r="Q112" s="250">
        <v>4461</v>
      </c>
      <c r="R112" s="249" t="s">
        <v>70</v>
      </c>
      <c r="S112" s="250">
        <f t="shared" si="19"/>
        <v>4254.8923393204932</v>
      </c>
      <c r="T112" s="249">
        <f t="shared" si="20"/>
        <v>4.2699999999999996</v>
      </c>
      <c r="U112" s="251"/>
      <c r="V112" s="249"/>
      <c r="W112" s="249"/>
      <c r="X112" s="249"/>
      <c r="Y112" s="252">
        <v>4750</v>
      </c>
      <c r="Z112" s="252" t="s">
        <v>69</v>
      </c>
      <c r="AA112" s="250">
        <v>4450</v>
      </c>
      <c r="AB112" s="249"/>
      <c r="AC112" s="623"/>
    </row>
    <row r="113" spans="1:29" s="294" customFormat="1" ht="23.25" customHeight="1" x14ac:dyDescent="0.4">
      <c r="A113" s="624">
        <v>9</v>
      </c>
      <c r="B113" s="625" t="s">
        <v>560</v>
      </c>
      <c r="C113" s="626">
        <v>6</v>
      </c>
      <c r="D113" s="626" t="s">
        <v>68</v>
      </c>
      <c r="E113" s="626" t="s">
        <v>69</v>
      </c>
      <c r="F113" s="628">
        <v>58</v>
      </c>
      <c r="G113" s="629">
        <v>151000567</v>
      </c>
      <c r="H113" s="635" t="s">
        <v>560</v>
      </c>
      <c r="I113" s="634">
        <v>3944.37</v>
      </c>
      <c r="J113" s="352">
        <v>3944.37</v>
      </c>
      <c r="K113" s="360">
        <v>3913.64</v>
      </c>
      <c r="L113" s="634">
        <v>3913.64</v>
      </c>
      <c r="M113" s="631"/>
      <c r="N113" s="249">
        <v>11.27</v>
      </c>
      <c r="O113" s="249">
        <v>8.32</v>
      </c>
      <c r="P113" s="249">
        <v>26.58</v>
      </c>
      <c r="Q113" s="250">
        <v>4889</v>
      </c>
      <c r="R113" s="249" t="s">
        <v>69</v>
      </c>
      <c r="S113" s="250">
        <f t="shared" si="19"/>
        <v>4731.685972949389</v>
      </c>
      <c r="T113" s="249">
        <f t="shared" si="20"/>
        <v>2.9499999999999993</v>
      </c>
      <c r="U113" s="251"/>
      <c r="V113" s="249"/>
      <c r="W113" s="249"/>
      <c r="X113" s="249"/>
      <c r="Y113" s="252">
        <v>4750</v>
      </c>
      <c r="Z113" s="252" t="s">
        <v>69</v>
      </c>
      <c r="AA113" s="250">
        <v>4450</v>
      </c>
      <c r="AB113" s="249"/>
      <c r="AC113" s="623"/>
    </row>
    <row r="114" spans="1:29" s="294" customFormat="1" ht="23.25" customHeight="1" x14ac:dyDescent="0.4">
      <c r="A114" s="624">
        <v>12</v>
      </c>
      <c r="B114" s="625" t="s">
        <v>559</v>
      </c>
      <c r="C114" s="626">
        <v>8</v>
      </c>
      <c r="D114" s="626" t="s">
        <v>68</v>
      </c>
      <c r="E114" s="626" t="s">
        <v>69</v>
      </c>
      <c r="F114" s="628">
        <v>58</v>
      </c>
      <c r="G114" s="629">
        <v>161009897</v>
      </c>
      <c r="H114" s="635" t="s">
        <v>560</v>
      </c>
      <c r="I114" s="634">
        <v>3893.84</v>
      </c>
      <c r="J114" s="352">
        <v>2871.97</v>
      </c>
      <c r="K114" s="360">
        <v>2871.97</v>
      </c>
      <c r="L114" s="634">
        <v>3863.82</v>
      </c>
      <c r="M114" s="631"/>
      <c r="N114" s="249">
        <v>11.98</v>
      </c>
      <c r="O114" s="249">
        <v>9.77</v>
      </c>
      <c r="P114" s="249">
        <v>30.13</v>
      </c>
      <c r="Q114" s="250">
        <v>4350</v>
      </c>
      <c r="R114" s="249" t="s">
        <v>70</v>
      </c>
      <c r="S114" s="250">
        <f t="shared" si="19"/>
        <v>4243.4556134323393</v>
      </c>
      <c r="T114" s="249">
        <f t="shared" si="20"/>
        <v>2.2100000000000009</v>
      </c>
      <c r="U114" s="251"/>
      <c r="V114" s="249"/>
      <c r="W114" s="249"/>
      <c r="X114" s="249"/>
      <c r="Y114" s="252">
        <v>4750</v>
      </c>
      <c r="Z114" s="252" t="s">
        <v>69</v>
      </c>
      <c r="AA114" s="250">
        <v>4450</v>
      </c>
      <c r="AB114" s="249"/>
      <c r="AC114" s="623"/>
    </row>
    <row r="115" spans="1:29" s="294" customFormat="1" ht="23.25" customHeight="1" x14ac:dyDescent="0.4">
      <c r="A115" s="624">
        <v>19</v>
      </c>
      <c r="B115" s="625" t="s">
        <v>553</v>
      </c>
      <c r="C115" s="626">
        <v>13</v>
      </c>
      <c r="D115" s="626" t="s">
        <v>68</v>
      </c>
      <c r="E115" s="626" t="s">
        <v>69</v>
      </c>
      <c r="F115" s="628">
        <v>58</v>
      </c>
      <c r="G115" s="629">
        <v>161009900</v>
      </c>
      <c r="H115" s="635" t="s">
        <v>552</v>
      </c>
      <c r="I115" s="634">
        <v>3968.44</v>
      </c>
      <c r="J115" s="352">
        <v>1918.62</v>
      </c>
      <c r="K115" s="360">
        <v>1887.62</v>
      </c>
      <c r="L115" s="634">
        <v>3937.44</v>
      </c>
      <c r="M115" s="631"/>
      <c r="N115" s="249">
        <v>12.57</v>
      </c>
      <c r="O115" s="249">
        <v>7.64</v>
      </c>
      <c r="P115" s="249">
        <v>35.770000000000003</v>
      </c>
      <c r="Q115" s="250">
        <v>4044</v>
      </c>
      <c r="R115" s="249" t="s">
        <v>27</v>
      </c>
      <c r="S115" s="250">
        <f t="shared" si="19"/>
        <v>3828.1390212213082</v>
      </c>
      <c r="T115" s="249">
        <f t="shared" si="20"/>
        <v>4.9300000000000006</v>
      </c>
      <c r="U115" s="251"/>
      <c r="V115" s="249"/>
      <c r="W115" s="249"/>
      <c r="X115" s="249"/>
      <c r="Y115" s="252">
        <v>4750</v>
      </c>
      <c r="Z115" s="252" t="s">
        <v>69</v>
      </c>
      <c r="AA115" s="250">
        <v>4450</v>
      </c>
      <c r="AB115" s="249"/>
      <c r="AC115" s="623"/>
    </row>
    <row r="116" spans="1:29" s="294" customFormat="1" ht="23.25" customHeight="1" x14ac:dyDescent="0.4">
      <c r="A116" s="624">
        <v>27</v>
      </c>
      <c r="B116" s="625" t="s">
        <v>561</v>
      </c>
      <c r="C116" s="626">
        <v>19</v>
      </c>
      <c r="D116" s="626" t="s">
        <v>68</v>
      </c>
      <c r="E116" s="626" t="s">
        <v>69</v>
      </c>
      <c r="F116" s="628">
        <v>58</v>
      </c>
      <c r="G116" s="629">
        <v>151000573</v>
      </c>
      <c r="H116" s="635" t="s">
        <v>554</v>
      </c>
      <c r="I116" s="634">
        <v>3921.28</v>
      </c>
      <c r="J116" s="352">
        <v>2008.55</v>
      </c>
      <c r="K116" s="360">
        <v>2008.55</v>
      </c>
      <c r="L116" s="634">
        <v>3891.11</v>
      </c>
      <c r="M116" s="631"/>
      <c r="N116" s="249">
        <v>14.92</v>
      </c>
      <c r="O116" s="249">
        <v>7.82</v>
      </c>
      <c r="P116" s="249">
        <v>34.200000000000003</v>
      </c>
      <c r="Q116" s="250">
        <v>4125</v>
      </c>
      <c r="R116" s="249" t="s">
        <v>27</v>
      </c>
      <c r="S116" s="250">
        <f t="shared" si="19"/>
        <v>3807.2792362768491</v>
      </c>
      <c r="T116" s="249">
        <f t="shared" si="20"/>
        <v>7.1</v>
      </c>
      <c r="U116" s="251"/>
      <c r="V116" s="249"/>
      <c r="W116" s="249"/>
      <c r="X116" s="249"/>
      <c r="Y116" s="252">
        <v>4750</v>
      </c>
      <c r="Z116" s="252" t="s">
        <v>69</v>
      </c>
      <c r="AA116" s="250">
        <v>4450</v>
      </c>
      <c r="AB116" s="249"/>
      <c r="AC116" s="623"/>
    </row>
    <row r="117" spans="1:29" s="294" customFormat="1" ht="23.25" customHeight="1" x14ac:dyDescent="0.4">
      <c r="A117" s="624">
        <v>29</v>
      </c>
      <c r="B117" s="625" t="s">
        <v>545</v>
      </c>
      <c r="C117" s="626">
        <v>20</v>
      </c>
      <c r="D117" s="626" t="s">
        <v>68</v>
      </c>
      <c r="E117" s="626" t="s">
        <v>69</v>
      </c>
      <c r="F117" s="628">
        <v>58</v>
      </c>
      <c r="G117" s="629">
        <v>161009904</v>
      </c>
      <c r="H117" s="625" t="s">
        <v>561</v>
      </c>
      <c r="I117" s="634">
        <v>3900.18</v>
      </c>
      <c r="J117" s="352">
        <v>3900.18</v>
      </c>
      <c r="K117" s="360">
        <v>3869.78</v>
      </c>
      <c r="L117" s="634">
        <v>3869.78</v>
      </c>
      <c r="M117" s="631"/>
      <c r="N117" s="249">
        <v>14.42</v>
      </c>
      <c r="O117" s="249">
        <v>7.63</v>
      </c>
      <c r="P117" s="249">
        <v>31.58</v>
      </c>
      <c r="Q117" s="250">
        <v>4478</v>
      </c>
      <c r="R117" s="249" t="s">
        <v>70</v>
      </c>
      <c r="S117" s="250">
        <f t="shared" si="19"/>
        <v>4148.8279744505789</v>
      </c>
      <c r="T117" s="249">
        <f t="shared" si="20"/>
        <v>6.79</v>
      </c>
      <c r="U117" s="251"/>
      <c r="V117" s="249"/>
      <c r="W117" s="249"/>
      <c r="X117" s="249"/>
      <c r="Y117" s="252">
        <v>4750</v>
      </c>
      <c r="Z117" s="252" t="s">
        <v>69</v>
      </c>
      <c r="AA117" s="250">
        <v>4450</v>
      </c>
      <c r="AB117" s="249"/>
      <c r="AC117" s="623"/>
    </row>
    <row r="118" spans="1:29" s="294" customFormat="1" ht="23.25" customHeight="1" x14ac:dyDescent="0.4">
      <c r="A118" s="624">
        <v>32</v>
      </c>
      <c r="B118" s="625" t="s">
        <v>562</v>
      </c>
      <c r="C118" s="626">
        <v>23</v>
      </c>
      <c r="D118" s="626" t="s">
        <v>68</v>
      </c>
      <c r="E118" s="626" t="s">
        <v>69</v>
      </c>
      <c r="F118" s="628">
        <v>58</v>
      </c>
      <c r="G118" s="629">
        <v>161009906</v>
      </c>
      <c r="H118" s="637" t="s">
        <v>545</v>
      </c>
      <c r="I118" s="634">
        <v>3920.42</v>
      </c>
      <c r="J118" s="352">
        <v>1998.61</v>
      </c>
      <c r="K118" s="360">
        <v>1998.61</v>
      </c>
      <c r="L118" s="634">
        <v>3889.82</v>
      </c>
      <c r="M118" s="631"/>
      <c r="N118" s="249">
        <v>14.66</v>
      </c>
      <c r="O118" s="249">
        <v>5.78</v>
      </c>
      <c r="P118" s="249">
        <v>34.93</v>
      </c>
      <c r="Q118" s="250">
        <v>4418</v>
      </c>
      <c r="R118" s="249" t="s">
        <v>70</v>
      </c>
      <c r="S118" s="250">
        <f t="shared" si="19"/>
        <v>4001.6145192103586</v>
      </c>
      <c r="T118" s="249">
        <f t="shared" si="20"/>
        <v>8.879999999999999</v>
      </c>
      <c r="U118" s="251"/>
      <c r="V118" s="249"/>
      <c r="W118" s="249"/>
      <c r="X118" s="249"/>
      <c r="Y118" s="252">
        <v>4750</v>
      </c>
      <c r="Z118" s="252" t="s">
        <v>69</v>
      </c>
      <c r="AA118" s="250">
        <v>4450</v>
      </c>
      <c r="AB118" s="249"/>
      <c r="AC118" s="623"/>
    </row>
    <row r="119" spans="1:29" s="294" customFormat="1" ht="23.25" customHeight="1" x14ac:dyDescent="0.4">
      <c r="A119" s="624">
        <v>34</v>
      </c>
      <c r="B119" s="625" t="s">
        <v>563</v>
      </c>
      <c r="C119" s="626">
        <v>24</v>
      </c>
      <c r="D119" s="626" t="s">
        <v>68</v>
      </c>
      <c r="E119" s="626" t="s">
        <v>69</v>
      </c>
      <c r="F119" s="628">
        <v>58</v>
      </c>
      <c r="G119" s="629">
        <v>161009907</v>
      </c>
      <c r="H119" s="637" t="s">
        <v>562</v>
      </c>
      <c r="I119" s="634">
        <v>3979.82</v>
      </c>
      <c r="J119" s="352">
        <v>1991.02</v>
      </c>
      <c r="K119" s="360">
        <v>1991.02</v>
      </c>
      <c r="L119" s="634">
        <v>3948.3</v>
      </c>
      <c r="M119" s="631"/>
      <c r="N119" s="249">
        <v>15.44</v>
      </c>
      <c r="O119" s="249">
        <v>5.46</v>
      </c>
      <c r="P119" s="249">
        <v>36.11</v>
      </c>
      <c r="Q119" s="250">
        <v>4227</v>
      </c>
      <c r="R119" s="249" t="s">
        <v>27</v>
      </c>
      <c r="S119" s="250">
        <f t="shared" si="19"/>
        <v>3780.7818912629573</v>
      </c>
      <c r="T119" s="249">
        <f t="shared" si="20"/>
        <v>9.98</v>
      </c>
      <c r="U119" s="251"/>
      <c r="V119" s="249"/>
      <c r="W119" s="249"/>
      <c r="X119" s="249"/>
      <c r="Y119" s="252">
        <v>4750</v>
      </c>
      <c r="Z119" s="252" t="s">
        <v>69</v>
      </c>
      <c r="AA119" s="250">
        <v>4450</v>
      </c>
      <c r="AB119" s="249"/>
      <c r="AC119" s="623"/>
    </row>
    <row r="120" spans="1:29" s="294" customFormat="1" ht="23.25" customHeight="1" x14ac:dyDescent="0.4">
      <c r="A120" s="624">
        <v>37</v>
      </c>
      <c r="B120" s="625" t="s">
        <v>564</v>
      </c>
      <c r="C120" s="626">
        <v>26</v>
      </c>
      <c r="D120" s="626" t="s">
        <v>68</v>
      </c>
      <c r="E120" s="626" t="s">
        <v>69</v>
      </c>
      <c r="F120" s="628">
        <v>59</v>
      </c>
      <c r="G120" s="629">
        <v>161009908</v>
      </c>
      <c r="H120" s="637" t="s">
        <v>564</v>
      </c>
      <c r="I120" s="634">
        <v>4030.35</v>
      </c>
      <c r="J120" s="352">
        <v>2388.94</v>
      </c>
      <c r="K120" s="360">
        <v>2388.94</v>
      </c>
      <c r="L120" s="634">
        <v>3998.56</v>
      </c>
      <c r="M120" s="631"/>
      <c r="N120" s="249">
        <v>16.059999999999999</v>
      </c>
      <c r="O120" s="249">
        <v>5.44</v>
      </c>
      <c r="P120" s="249">
        <v>36.54</v>
      </c>
      <c r="Q120" s="250">
        <v>4229</v>
      </c>
      <c r="R120" s="249" t="s">
        <v>27</v>
      </c>
      <c r="S120" s="250">
        <f t="shared" si="19"/>
        <v>3754.0425126903551</v>
      </c>
      <c r="T120" s="249">
        <f t="shared" si="20"/>
        <v>10.619999999999997</v>
      </c>
      <c r="U120" s="251"/>
      <c r="V120" s="249"/>
      <c r="W120" s="249"/>
      <c r="X120" s="249"/>
      <c r="Y120" s="252">
        <v>4750</v>
      </c>
      <c r="Z120" s="252" t="s">
        <v>69</v>
      </c>
      <c r="AA120" s="250">
        <v>4450</v>
      </c>
      <c r="AB120" s="249"/>
      <c r="AC120" s="623"/>
    </row>
    <row r="121" spans="1:29" s="294" customFormat="1" ht="23.25" customHeight="1" x14ac:dyDescent="0.4">
      <c r="A121" s="624">
        <v>39</v>
      </c>
      <c r="B121" s="625" t="s">
        <v>550</v>
      </c>
      <c r="C121" s="626">
        <v>27</v>
      </c>
      <c r="D121" s="626" t="s">
        <v>68</v>
      </c>
      <c r="E121" s="626" t="s">
        <v>69</v>
      </c>
      <c r="F121" s="628">
        <v>58</v>
      </c>
      <c r="G121" s="629">
        <v>151000580</v>
      </c>
      <c r="H121" s="637" t="s">
        <v>564</v>
      </c>
      <c r="I121" s="634">
        <v>3950.35</v>
      </c>
      <c r="J121" s="352">
        <v>2100.02</v>
      </c>
      <c r="K121" s="360">
        <v>2100.02</v>
      </c>
      <c r="L121" s="634">
        <v>3919.99</v>
      </c>
      <c r="M121" s="631"/>
      <c r="N121" s="249">
        <v>14.62</v>
      </c>
      <c r="O121" s="249">
        <v>5.89</v>
      </c>
      <c r="P121" s="249">
        <v>34.340000000000003</v>
      </c>
      <c r="Q121" s="250">
        <v>4374</v>
      </c>
      <c r="R121" s="249" t="s">
        <v>70</v>
      </c>
      <c r="S121" s="250">
        <f t="shared" si="19"/>
        <v>3968.2511954096267</v>
      </c>
      <c r="T121" s="249">
        <f t="shared" si="20"/>
        <v>8.73</v>
      </c>
      <c r="U121" s="251"/>
      <c r="V121" s="249"/>
      <c r="W121" s="249"/>
      <c r="X121" s="249"/>
      <c r="Y121" s="252">
        <v>4750</v>
      </c>
      <c r="Z121" s="252" t="s">
        <v>69</v>
      </c>
      <c r="AA121" s="250">
        <v>4450</v>
      </c>
      <c r="AB121" s="249"/>
      <c r="AC121" s="623"/>
    </row>
    <row r="122" spans="1:29" s="294" customFormat="1" ht="23.25" customHeight="1" x14ac:dyDescent="0.4">
      <c r="A122" s="624">
        <v>44</v>
      </c>
      <c r="B122" s="625" t="s">
        <v>549</v>
      </c>
      <c r="C122" s="626">
        <v>30</v>
      </c>
      <c r="D122" s="626" t="s">
        <v>68</v>
      </c>
      <c r="E122" s="626" t="s">
        <v>69</v>
      </c>
      <c r="F122" s="628">
        <v>58</v>
      </c>
      <c r="G122" s="629">
        <v>161009911</v>
      </c>
      <c r="H122" s="637" t="s">
        <v>551</v>
      </c>
      <c r="I122" s="634">
        <v>3794.75</v>
      </c>
      <c r="J122" s="352">
        <v>1162.43</v>
      </c>
      <c r="K122" s="360">
        <v>1132.5299999999997</v>
      </c>
      <c r="L122" s="634">
        <v>3764.85</v>
      </c>
      <c r="M122" s="631"/>
      <c r="N122" s="249">
        <v>16.440000000000001</v>
      </c>
      <c r="O122" s="249">
        <v>5.44</v>
      </c>
      <c r="P122" s="249">
        <v>40.78</v>
      </c>
      <c r="Q122" s="250">
        <v>3950</v>
      </c>
      <c r="R122" s="249" t="s">
        <v>53</v>
      </c>
      <c r="S122" s="250">
        <f t="shared" si="19"/>
        <v>3490.5033840947549</v>
      </c>
      <c r="T122" s="249">
        <f t="shared" si="20"/>
        <v>11</v>
      </c>
      <c r="U122" s="251"/>
      <c r="V122" s="249"/>
      <c r="W122" s="249"/>
      <c r="X122" s="249"/>
      <c r="Y122" s="252">
        <v>4750</v>
      </c>
      <c r="Z122" s="252" t="s">
        <v>69</v>
      </c>
      <c r="AA122" s="250">
        <v>4450</v>
      </c>
      <c r="AB122" s="249"/>
      <c r="AC122" s="623"/>
    </row>
    <row r="123" spans="1:29" s="294" customFormat="1" ht="23.25" customHeight="1" x14ac:dyDescent="0.4">
      <c r="A123" s="624">
        <v>49</v>
      </c>
      <c r="B123" s="625" t="s">
        <v>541</v>
      </c>
      <c r="C123" s="626">
        <v>34</v>
      </c>
      <c r="D123" s="626" t="s">
        <v>68</v>
      </c>
      <c r="E123" s="626" t="s">
        <v>69</v>
      </c>
      <c r="F123" s="628">
        <v>58</v>
      </c>
      <c r="G123" s="629">
        <v>161009915</v>
      </c>
      <c r="H123" s="625" t="s">
        <v>542</v>
      </c>
      <c r="I123" s="634">
        <v>3923.29</v>
      </c>
      <c r="J123" s="352">
        <v>1206.24</v>
      </c>
      <c r="K123" s="360">
        <v>1175.2599999999998</v>
      </c>
      <c r="L123" s="634">
        <v>3892.31</v>
      </c>
      <c r="M123" s="631"/>
      <c r="N123" s="249">
        <v>14.3</v>
      </c>
      <c r="O123" s="249">
        <v>6.69</v>
      </c>
      <c r="P123" s="249">
        <v>40.92</v>
      </c>
      <c r="Q123" s="250">
        <v>3664</v>
      </c>
      <c r="R123" s="249" t="s">
        <v>29</v>
      </c>
      <c r="S123" s="250">
        <f t="shared" si="19"/>
        <v>3365.1784374665094</v>
      </c>
      <c r="T123" s="249">
        <f t="shared" si="20"/>
        <v>7.61</v>
      </c>
      <c r="U123" s="251"/>
      <c r="V123" s="249"/>
      <c r="W123" s="249"/>
      <c r="X123" s="249"/>
      <c r="Y123" s="252">
        <v>4750</v>
      </c>
      <c r="Z123" s="252" t="s">
        <v>69</v>
      </c>
      <c r="AA123" s="250">
        <v>4450</v>
      </c>
      <c r="AB123" s="249"/>
      <c r="AC123" s="623"/>
    </row>
    <row r="124" spans="1:29" s="294" customFormat="1" ht="23.25" customHeight="1" x14ac:dyDescent="0.4">
      <c r="A124" s="624">
        <v>52</v>
      </c>
      <c r="B124" s="625" t="s">
        <v>557</v>
      </c>
      <c r="C124" s="626">
        <v>36</v>
      </c>
      <c r="D124" s="626" t="s">
        <v>68</v>
      </c>
      <c r="E124" s="626" t="s">
        <v>69</v>
      </c>
      <c r="F124" s="628">
        <v>58</v>
      </c>
      <c r="G124" s="629">
        <v>151000584</v>
      </c>
      <c r="H124" s="625" t="s">
        <v>541</v>
      </c>
      <c r="I124" s="634">
        <v>3877.71</v>
      </c>
      <c r="J124" s="352">
        <v>2665.81</v>
      </c>
      <c r="K124" s="360">
        <v>2665.81</v>
      </c>
      <c r="L124" s="634">
        <v>3847.85</v>
      </c>
      <c r="M124" s="631"/>
      <c r="N124" s="249">
        <v>15.4</v>
      </c>
      <c r="O124" s="249">
        <v>7.23</v>
      </c>
      <c r="P124" s="249">
        <v>43.09</v>
      </c>
      <c r="Q124" s="250">
        <v>3401</v>
      </c>
      <c r="R124" s="249" t="s">
        <v>29</v>
      </c>
      <c r="S124" s="250">
        <f t="shared" si="19"/>
        <v>3101.4832381157703</v>
      </c>
      <c r="T124" s="249">
        <f t="shared" si="20"/>
        <v>8.17</v>
      </c>
      <c r="U124" s="251"/>
      <c r="V124" s="249"/>
      <c r="W124" s="249"/>
      <c r="X124" s="249"/>
      <c r="Y124" s="252">
        <v>4750</v>
      </c>
      <c r="Z124" s="252" t="s">
        <v>69</v>
      </c>
      <c r="AA124" s="250">
        <v>4450</v>
      </c>
      <c r="AB124" s="249"/>
      <c r="AC124" s="623"/>
    </row>
    <row r="125" spans="1:29" s="294" customFormat="1" ht="23.25" customHeight="1" x14ac:dyDescent="0.4">
      <c r="A125" s="624">
        <v>58</v>
      </c>
      <c r="B125" s="625" t="s">
        <v>556</v>
      </c>
      <c r="C125" s="626">
        <v>40</v>
      </c>
      <c r="D125" s="626" t="s">
        <v>68</v>
      </c>
      <c r="E125" s="626" t="s">
        <v>69</v>
      </c>
      <c r="F125" s="628">
        <v>54</v>
      </c>
      <c r="G125" s="629">
        <v>161009918</v>
      </c>
      <c r="H125" s="625" t="s">
        <v>557</v>
      </c>
      <c r="I125" s="634">
        <v>3635.32</v>
      </c>
      <c r="J125" s="352">
        <v>2562.31</v>
      </c>
      <c r="K125" s="360">
        <v>2562.31</v>
      </c>
      <c r="L125" s="634">
        <v>3606.66</v>
      </c>
      <c r="M125" s="631"/>
      <c r="N125" s="249">
        <v>15.5</v>
      </c>
      <c r="O125" s="249">
        <v>5.43</v>
      </c>
      <c r="P125" s="249">
        <v>36.409999999999997</v>
      </c>
      <c r="Q125" s="250">
        <v>4138</v>
      </c>
      <c r="R125" s="249" t="s">
        <v>27</v>
      </c>
      <c r="S125" s="250">
        <f t="shared" si="19"/>
        <v>3697.3776038912979</v>
      </c>
      <c r="T125" s="249">
        <f t="shared" si="20"/>
        <v>10.07</v>
      </c>
      <c r="U125" s="251"/>
      <c r="V125" s="249"/>
      <c r="W125" s="249"/>
      <c r="X125" s="249"/>
      <c r="Y125" s="252">
        <v>4750</v>
      </c>
      <c r="Z125" s="252" t="s">
        <v>69</v>
      </c>
      <c r="AA125" s="250">
        <v>4450</v>
      </c>
      <c r="AB125" s="249"/>
      <c r="AC125" s="623"/>
    </row>
    <row r="126" spans="1:29" s="294" customFormat="1" ht="23.25" customHeight="1" x14ac:dyDescent="0.4">
      <c r="A126" s="624">
        <v>64</v>
      </c>
      <c r="B126" s="625" t="s">
        <v>546</v>
      </c>
      <c r="C126" s="626">
        <v>44</v>
      </c>
      <c r="D126" s="626" t="s">
        <v>68</v>
      </c>
      <c r="E126" s="626" t="s">
        <v>69</v>
      </c>
      <c r="F126" s="628">
        <v>56</v>
      </c>
      <c r="G126" s="629">
        <v>161009922</v>
      </c>
      <c r="H126" s="625" t="s">
        <v>547</v>
      </c>
      <c r="I126" s="634">
        <v>3763.45</v>
      </c>
      <c r="J126" s="352">
        <v>2538.71</v>
      </c>
      <c r="K126" s="360">
        <v>2538.71</v>
      </c>
      <c r="L126" s="634">
        <v>3733.77</v>
      </c>
      <c r="M126" s="631"/>
      <c r="N126" s="249">
        <v>14.81</v>
      </c>
      <c r="O126" s="249">
        <v>3.87</v>
      </c>
      <c r="P126" s="249">
        <v>38.770000000000003</v>
      </c>
      <c r="Q126" s="250">
        <v>4139</v>
      </c>
      <c r="R126" s="249" t="s">
        <v>27</v>
      </c>
      <c r="S126" s="250">
        <f t="shared" si="19"/>
        <v>3667.9643191511495</v>
      </c>
      <c r="T126" s="249">
        <f t="shared" si="20"/>
        <v>10.940000000000001</v>
      </c>
      <c r="U126" s="251"/>
      <c r="V126" s="249"/>
      <c r="W126" s="249"/>
      <c r="X126" s="249"/>
      <c r="Y126" s="252">
        <v>4750</v>
      </c>
      <c r="Z126" s="252" t="s">
        <v>69</v>
      </c>
      <c r="AA126" s="250">
        <v>4450</v>
      </c>
      <c r="AB126" s="249"/>
      <c r="AC126" s="623"/>
    </row>
    <row r="127" spans="1:29" s="294" customFormat="1" ht="23.25" customHeight="1" x14ac:dyDescent="0.4">
      <c r="A127" s="624">
        <v>66</v>
      </c>
      <c r="B127" s="625" t="s">
        <v>565</v>
      </c>
      <c r="C127" s="626">
        <v>45</v>
      </c>
      <c r="D127" s="626" t="s">
        <v>68</v>
      </c>
      <c r="E127" s="626" t="s">
        <v>69</v>
      </c>
      <c r="F127" s="628">
        <v>59</v>
      </c>
      <c r="G127" s="629">
        <v>161009924</v>
      </c>
      <c r="H127" s="625" t="s">
        <v>546</v>
      </c>
      <c r="I127" s="634">
        <v>4001.16</v>
      </c>
      <c r="J127" s="352">
        <v>2038.95</v>
      </c>
      <c r="K127" s="360">
        <v>2038.95</v>
      </c>
      <c r="L127" s="634">
        <v>3970.4</v>
      </c>
      <c r="M127" s="631"/>
      <c r="N127" s="249">
        <v>15.19</v>
      </c>
      <c r="O127" s="249">
        <v>4.29</v>
      </c>
      <c r="P127" s="249">
        <v>29.6</v>
      </c>
      <c r="Q127" s="250">
        <v>4956</v>
      </c>
      <c r="R127" s="249" t="s">
        <v>125</v>
      </c>
      <c r="S127" s="250">
        <f t="shared" si="19"/>
        <v>4391.5824887681538</v>
      </c>
      <c r="T127" s="249">
        <f t="shared" si="20"/>
        <v>10.899999999999999</v>
      </c>
      <c r="U127" s="251"/>
      <c r="V127" s="249"/>
      <c r="W127" s="249"/>
      <c r="X127" s="249"/>
      <c r="Y127" s="252">
        <v>4750</v>
      </c>
      <c r="Z127" s="252" t="s">
        <v>69</v>
      </c>
      <c r="AA127" s="250">
        <v>4450</v>
      </c>
      <c r="AB127" s="249"/>
      <c r="AC127" s="623"/>
    </row>
    <row r="128" spans="1:29" s="294" customFormat="1" ht="23.25" customHeight="1" x14ac:dyDescent="0.4">
      <c r="A128" s="624">
        <v>68</v>
      </c>
      <c r="B128" s="625" t="s">
        <v>566</v>
      </c>
      <c r="C128" s="626">
        <v>46</v>
      </c>
      <c r="D128" s="626" t="s">
        <v>68</v>
      </c>
      <c r="E128" s="626" t="s">
        <v>69</v>
      </c>
      <c r="F128" s="628">
        <v>58</v>
      </c>
      <c r="G128" s="629">
        <v>161009927</v>
      </c>
      <c r="H128" s="625" t="s">
        <v>565</v>
      </c>
      <c r="I128" s="634">
        <v>3992.07</v>
      </c>
      <c r="J128" s="352">
        <v>2085.6</v>
      </c>
      <c r="K128" s="360">
        <v>2085.6</v>
      </c>
      <c r="L128" s="634">
        <v>3960.56</v>
      </c>
      <c r="M128" s="631"/>
      <c r="N128" s="249">
        <v>14.11</v>
      </c>
      <c r="O128" s="249">
        <v>4.53</v>
      </c>
      <c r="P128" s="249">
        <v>24.71</v>
      </c>
      <c r="Q128" s="250">
        <v>5364</v>
      </c>
      <c r="R128" s="249" t="s">
        <v>127</v>
      </c>
      <c r="S128" s="250">
        <f t="shared" si="19"/>
        <v>4825.7458887608673</v>
      </c>
      <c r="T128" s="249">
        <f t="shared" si="20"/>
        <v>9.5799999999999983</v>
      </c>
      <c r="U128" s="251"/>
      <c r="V128" s="249"/>
      <c r="W128" s="249"/>
      <c r="X128" s="249"/>
      <c r="Y128" s="252">
        <v>4750</v>
      </c>
      <c r="Z128" s="252" t="s">
        <v>69</v>
      </c>
      <c r="AA128" s="250">
        <v>4450</v>
      </c>
      <c r="AB128" s="249"/>
      <c r="AC128" s="623"/>
    </row>
    <row r="129" spans="1:29" s="294" customFormat="1" ht="23.25" customHeight="1" x14ac:dyDescent="0.4">
      <c r="A129" s="624">
        <v>71</v>
      </c>
      <c r="B129" s="625" t="s">
        <v>544</v>
      </c>
      <c r="C129" s="626">
        <v>48</v>
      </c>
      <c r="D129" s="626" t="s">
        <v>68</v>
      </c>
      <c r="E129" s="626" t="s">
        <v>69</v>
      </c>
      <c r="F129" s="628">
        <v>58</v>
      </c>
      <c r="G129" s="629">
        <v>151000590</v>
      </c>
      <c r="H129" s="625" t="s">
        <v>566</v>
      </c>
      <c r="I129" s="634">
        <v>3842.98</v>
      </c>
      <c r="J129" s="352">
        <v>1952.56</v>
      </c>
      <c r="K129" s="360">
        <v>1952.56</v>
      </c>
      <c r="L129" s="634">
        <v>3813.4</v>
      </c>
      <c r="M129" s="631"/>
      <c r="N129" s="249">
        <v>14.76</v>
      </c>
      <c r="O129" s="249">
        <v>8.2100000000000009</v>
      </c>
      <c r="P129" s="249">
        <v>36.58</v>
      </c>
      <c r="Q129" s="250">
        <v>3830</v>
      </c>
      <c r="R129" s="249" t="s">
        <v>53</v>
      </c>
      <c r="S129" s="250">
        <f t="shared" si="19"/>
        <v>3556.6968079311473</v>
      </c>
      <c r="T129" s="249">
        <f t="shared" si="20"/>
        <v>6.5499999999999989</v>
      </c>
      <c r="U129" s="251"/>
      <c r="V129" s="249"/>
      <c r="W129" s="249"/>
      <c r="X129" s="249"/>
      <c r="Y129" s="252">
        <v>4750</v>
      </c>
      <c r="Z129" s="252" t="s">
        <v>69</v>
      </c>
      <c r="AA129" s="250">
        <v>4450</v>
      </c>
      <c r="AB129" s="249"/>
      <c r="AC129" s="623"/>
    </row>
    <row r="130" spans="1:29" s="294" customFormat="1" ht="23.25" customHeight="1" x14ac:dyDescent="0.4">
      <c r="A130" s="624">
        <v>74</v>
      </c>
      <c r="B130" s="625" t="s">
        <v>548</v>
      </c>
      <c r="C130" s="626">
        <v>50</v>
      </c>
      <c r="D130" s="626" t="s">
        <v>68</v>
      </c>
      <c r="E130" s="626" t="s">
        <v>69</v>
      </c>
      <c r="F130" s="628">
        <v>59</v>
      </c>
      <c r="G130" s="629">
        <v>161009932</v>
      </c>
      <c r="H130" s="625" t="s">
        <v>544</v>
      </c>
      <c r="I130" s="634">
        <v>4016.03</v>
      </c>
      <c r="J130" s="352">
        <v>2032.49</v>
      </c>
      <c r="K130" s="360">
        <v>2032.49</v>
      </c>
      <c r="L130" s="634">
        <v>3984.28</v>
      </c>
      <c r="M130" s="631"/>
      <c r="N130" s="249">
        <v>14.81</v>
      </c>
      <c r="O130" s="249">
        <v>7.44</v>
      </c>
      <c r="P130" s="249">
        <v>39.020000000000003</v>
      </c>
      <c r="Q130" s="250">
        <v>4057</v>
      </c>
      <c r="R130" s="249" t="s">
        <v>27</v>
      </c>
      <c r="S130" s="250">
        <f t="shared" si="19"/>
        <v>3733.9653197925668</v>
      </c>
      <c r="T130" s="249">
        <f t="shared" si="20"/>
        <v>7.37</v>
      </c>
      <c r="U130" s="251"/>
      <c r="V130" s="249"/>
      <c r="W130" s="249"/>
      <c r="X130" s="249"/>
      <c r="Y130" s="252">
        <v>4750</v>
      </c>
      <c r="Z130" s="252" t="s">
        <v>69</v>
      </c>
      <c r="AA130" s="250">
        <v>4450</v>
      </c>
      <c r="AB130" s="249"/>
      <c r="AC130" s="623"/>
    </row>
    <row r="131" spans="1:29" s="294" customFormat="1" ht="23.25" customHeight="1" x14ac:dyDescent="0.4">
      <c r="A131" s="624"/>
      <c r="B131" s="625"/>
      <c r="C131" s="626"/>
      <c r="D131" s="627" t="s">
        <v>68</v>
      </c>
      <c r="E131" s="627" t="s">
        <v>69</v>
      </c>
      <c r="F131" s="628"/>
      <c r="G131" s="629"/>
      <c r="H131" s="625"/>
      <c r="I131" s="630">
        <f>SUM(I111:I130)</f>
        <v>78287.53</v>
      </c>
      <c r="J131" s="404">
        <f>SUM(J111:J130)</f>
        <v>45563.489999999991</v>
      </c>
      <c r="K131" s="405">
        <f>SUM(K111:K130)</f>
        <v>45379.209999999985</v>
      </c>
      <c r="L131" s="630">
        <f>SUM(L111:L130)</f>
        <v>77675.979999999981</v>
      </c>
      <c r="M131" s="631"/>
      <c r="N131" s="418">
        <f>SUMPRODUCT(N111:N130,$K111:$K130)/$K131</f>
        <v>14.082319425569553</v>
      </c>
      <c r="O131" s="418">
        <f t="shared" ref="O131:T131" si="21">SUMPRODUCT(O111:O130,$K111:$K130)/$K131</f>
        <v>6.7489362000792905</v>
      </c>
      <c r="P131" s="418">
        <f t="shared" si="21"/>
        <v>33.801070373415499</v>
      </c>
      <c r="Q131" s="417">
        <f t="shared" si="21"/>
        <v>4335.1438167389888</v>
      </c>
      <c r="R131" s="417" t="s">
        <v>70</v>
      </c>
      <c r="S131" s="417">
        <f t="shared" si="21"/>
        <v>3998.9133204689492</v>
      </c>
      <c r="T131" s="418">
        <f t="shared" si="21"/>
        <v>7.3333832254902642</v>
      </c>
      <c r="U131" s="251"/>
      <c r="V131" s="249"/>
      <c r="W131" s="249"/>
      <c r="X131" s="249"/>
      <c r="Y131" s="419">
        <f>SUMPRODUCT(Y111:Y130,$J111:$J130)/$J131</f>
        <v>4753.0276626284094</v>
      </c>
      <c r="Z131" s="419" t="s">
        <v>69</v>
      </c>
      <c r="AA131" s="417">
        <f t="shared" ref="AA131" si="22">SUMPRODUCT(AA111:AA130,$J111:$J130)/$J131</f>
        <v>4446.5710202308464</v>
      </c>
      <c r="AB131" s="249"/>
      <c r="AC131" s="623"/>
    </row>
    <row r="132" spans="1:29" s="294" customFormat="1" ht="23.25" hidden="1" customHeight="1" x14ac:dyDescent="0.4">
      <c r="A132" s="624"/>
      <c r="B132" s="625"/>
      <c r="C132" s="626"/>
      <c r="D132" s="626"/>
      <c r="E132" s="626"/>
      <c r="F132" s="628"/>
      <c r="G132" s="629"/>
      <c r="H132" s="625"/>
      <c r="I132" s="634"/>
      <c r="J132" s="352"/>
      <c r="K132" s="360"/>
      <c r="L132" s="634"/>
      <c r="M132" s="631"/>
      <c r="N132" s="249"/>
      <c r="O132" s="249"/>
      <c r="P132" s="249"/>
      <c r="Q132" s="250"/>
      <c r="R132" s="249"/>
      <c r="S132" s="250"/>
      <c r="T132" s="249"/>
      <c r="U132" s="251"/>
      <c r="V132" s="249"/>
      <c r="W132" s="249"/>
      <c r="X132" s="249"/>
      <c r="Y132" s="252"/>
      <c r="Z132" s="252"/>
      <c r="AA132" s="250"/>
      <c r="AB132" s="249"/>
      <c r="AC132" s="623"/>
    </row>
    <row r="133" spans="1:29" s="294" customFormat="1" ht="23.25" hidden="1" customHeight="1" x14ac:dyDescent="0.4">
      <c r="A133" s="624"/>
      <c r="B133" s="625"/>
      <c r="C133" s="626"/>
      <c r="D133" s="626"/>
      <c r="E133" s="626"/>
      <c r="F133" s="628"/>
      <c r="G133" s="629"/>
      <c r="H133" s="625"/>
      <c r="I133" s="634"/>
      <c r="J133" s="352"/>
      <c r="K133" s="360"/>
      <c r="L133" s="634"/>
      <c r="M133" s="631"/>
      <c r="N133" s="249"/>
      <c r="O133" s="249"/>
      <c r="P133" s="249"/>
      <c r="Q133" s="250"/>
      <c r="R133" s="249"/>
      <c r="S133" s="250"/>
      <c r="T133" s="249"/>
      <c r="U133" s="251"/>
      <c r="V133" s="249"/>
      <c r="W133" s="249"/>
      <c r="X133" s="249"/>
      <c r="Y133" s="252"/>
      <c r="Z133" s="252"/>
      <c r="AA133" s="250"/>
      <c r="AB133" s="249"/>
      <c r="AC133" s="623"/>
    </row>
    <row r="134" spans="1:29" s="294" customFormat="1" ht="23.25" hidden="1" customHeight="1" x14ac:dyDescent="0.4">
      <c r="A134" s="624">
        <v>81</v>
      </c>
      <c r="B134" s="625" t="s">
        <v>570</v>
      </c>
      <c r="C134" s="626">
        <v>55</v>
      </c>
      <c r="D134" s="626" t="s">
        <v>72</v>
      </c>
      <c r="E134" s="626" t="s">
        <v>27</v>
      </c>
      <c r="F134" s="628">
        <v>58</v>
      </c>
      <c r="G134" s="629">
        <v>151000112</v>
      </c>
      <c r="H134" s="625" t="s">
        <v>543</v>
      </c>
      <c r="I134" s="634">
        <v>4086.16</v>
      </c>
      <c r="J134" s="352">
        <v>4086.16</v>
      </c>
      <c r="K134" s="360">
        <v>4053.9</v>
      </c>
      <c r="L134" s="634">
        <v>4053.9</v>
      </c>
      <c r="M134" s="631"/>
      <c r="N134" s="249">
        <v>14.41</v>
      </c>
      <c r="O134" s="249">
        <v>7.09</v>
      </c>
      <c r="P134" s="249">
        <v>40.71</v>
      </c>
      <c r="Q134" s="250">
        <v>3641</v>
      </c>
      <c r="R134" s="249" t="s">
        <v>29</v>
      </c>
      <c r="S134" s="250">
        <f>((100-N134)/(100-O134))*Q134</f>
        <v>3354.1404585082341</v>
      </c>
      <c r="T134" s="249">
        <f>N134-O134</f>
        <v>7.32</v>
      </c>
      <c r="U134" s="251"/>
      <c r="V134" s="249"/>
      <c r="W134" s="249"/>
      <c r="X134" s="249"/>
      <c r="Y134" s="638">
        <v>4150</v>
      </c>
      <c r="Z134" s="638" t="s">
        <v>27</v>
      </c>
      <c r="AA134" s="639">
        <v>3850</v>
      </c>
      <c r="AB134" s="249"/>
      <c r="AC134" s="623"/>
    </row>
    <row r="135" spans="1:29" s="294" customFormat="1" ht="23.25" hidden="1" customHeight="1" x14ac:dyDescent="0.4">
      <c r="A135" s="642">
        <v>86</v>
      </c>
      <c r="B135" s="643" t="s">
        <v>569</v>
      </c>
      <c r="C135" s="644">
        <v>59</v>
      </c>
      <c r="D135" s="644" t="s">
        <v>72</v>
      </c>
      <c r="E135" s="644" t="s">
        <v>27</v>
      </c>
      <c r="F135" s="645">
        <v>59</v>
      </c>
      <c r="G135" s="646">
        <v>161004649</v>
      </c>
      <c r="H135" s="643" t="s">
        <v>570</v>
      </c>
      <c r="I135" s="647">
        <v>4207.16</v>
      </c>
      <c r="J135" s="648">
        <v>4207.16</v>
      </c>
      <c r="K135" s="649">
        <v>4174.05</v>
      </c>
      <c r="L135" s="647">
        <v>4174.05</v>
      </c>
      <c r="M135" s="650"/>
      <c r="N135" s="280">
        <v>14.31</v>
      </c>
      <c r="O135" s="280">
        <v>3.22</v>
      </c>
      <c r="P135" s="280">
        <v>46.33</v>
      </c>
      <c r="Q135" s="281">
        <v>3815</v>
      </c>
      <c r="R135" s="280" t="s">
        <v>53</v>
      </c>
      <c r="S135" s="281">
        <f>((100-N135)/(100-O135))*Q135</f>
        <v>3377.8399462698903</v>
      </c>
      <c r="T135" s="280">
        <f>N135-O135</f>
        <v>11.09</v>
      </c>
      <c r="U135" s="282"/>
      <c r="V135" s="280"/>
      <c r="W135" s="280"/>
      <c r="X135" s="280"/>
      <c r="Y135" s="638">
        <v>4150</v>
      </c>
      <c r="Z135" s="638" t="s">
        <v>27</v>
      </c>
      <c r="AA135" s="639">
        <v>3850</v>
      </c>
      <c r="AB135" s="280"/>
      <c r="AC135" s="623"/>
    </row>
    <row r="136" spans="1:29" ht="23.25" customHeight="1" x14ac:dyDescent="0.25">
      <c r="A136" s="81"/>
      <c r="B136" s="81"/>
      <c r="C136" s="81"/>
      <c r="D136" s="81"/>
      <c r="E136" s="81"/>
      <c r="F136" s="81"/>
      <c r="G136" s="81"/>
      <c r="H136" s="81"/>
      <c r="I136" s="651">
        <f>SUM(I134:I135)</f>
        <v>8293.32</v>
      </c>
      <c r="J136" s="652">
        <f>SUM(J134:J135)</f>
        <v>8293.32</v>
      </c>
      <c r="K136" s="651">
        <f>SUM(K134:K135)</f>
        <v>8227.9500000000007</v>
      </c>
      <c r="L136" s="651">
        <f>SUM(L134:L135)</f>
        <v>8227.9500000000007</v>
      </c>
      <c r="M136" s="653"/>
      <c r="N136" s="418">
        <f>SUMPRODUCT(N134:N135,$K134:$K135)/$K136</f>
        <v>14.359269866734728</v>
      </c>
      <c r="O136" s="418">
        <f t="shared" ref="O136:T136" si="23">SUMPRODUCT(O134:O135,$K134:$K135)/$K136</f>
        <v>5.1267438426339487</v>
      </c>
      <c r="P136" s="418">
        <f t="shared" si="23"/>
        <v>43.561033489508311</v>
      </c>
      <c r="Q136" s="417">
        <f t="shared" si="23"/>
        <v>3729.270431881574</v>
      </c>
      <c r="R136" s="417" t="s">
        <v>53</v>
      </c>
      <c r="S136" s="417">
        <f t="shared" si="23"/>
        <v>3366.1632402329092</v>
      </c>
      <c r="T136" s="418">
        <f t="shared" si="23"/>
        <v>9.2325260241007783</v>
      </c>
      <c r="U136" s="251"/>
      <c r="V136" s="81"/>
      <c r="W136" s="81"/>
      <c r="X136" s="81"/>
      <c r="Y136" s="419">
        <v>4150</v>
      </c>
      <c r="Z136" s="419" t="s">
        <v>27</v>
      </c>
      <c r="AA136" s="417">
        <v>3850</v>
      </c>
      <c r="AB136" s="81"/>
      <c r="AC136" s="1"/>
    </row>
    <row r="137" spans="1:29" ht="23.25" customHeight="1" x14ac:dyDescent="0.25">
      <c r="M137" s="1"/>
      <c r="N137" s="391"/>
      <c r="O137" s="391"/>
      <c r="P137" s="391"/>
      <c r="Q137" s="391"/>
      <c r="R137" s="391"/>
      <c r="S137" s="391"/>
      <c r="T137" s="391"/>
      <c r="U137" s="437"/>
      <c r="AC137" s="1"/>
    </row>
    <row r="138" spans="1:29" ht="23.25" customHeight="1" x14ac:dyDescent="0.25">
      <c r="M138" s="1"/>
      <c r="U138" s="1"/>
      <c r="AC138" s="1"/>
    </row>
    <row r="139" spans="1:29" ht="23.25" customHeight="1" x14ac:dyDescent="0.25">
      <c r="M139" s="1"/>
      <c r="U139" s="1"/>
      <c r="AC139" s="1"/>
    </row>
    <row r="140" spans="1:29" ht="23.25" customHeight="1" x14ac:dyDescent="0.25">
      <c r="M140" s="1"/>
      <c r="U140" s="1"/>
      <c r="AC140" s="1"/>
    </row>
    <row r="141" spans="1:29" x14ac:dyDescent="0.25">
      <c r="M141" s="1"/>
      <c r="U141" s="1"/>
      <c r="AC141" s="1"/>
    </row>
    <row r="142" spans="1:29" ht="23.25" customHeight="1" x14ac:dyDescent="0.4">
      <c r="A142" s="216" t="s">
        <v>3</v>
      </c>
      <c r="B142" s="216" t="s">
        <v>4</v>
      </c>
      <c r="C142" s="216" t="s">
        <v>5</v>
      </c>
      <c r="D142" s="216" t="s">
        <v>6</v>
      </c>
      <c r="E142" s="217" t="s">
        <v>7</v>
      </c>
      <c r="F142" s="216" t="s">
        <v>8</v>
      </c>
      <c r="G142" s="216" t="s">
        <v>9</v>
      </c>
      <c r="H142" s="438" t="s">
        <v>10</v>
      </c>
      <c r="I142" s="216" t="s">
        <v>11</v>
      </c>
      <c r="J142" s="216"/>
      <c r="K142" s="216"/>
      <c r="L142" s="438"/>
      <c r="M142" s="218"/>
      <c r="N142" s="219" t="s">
        <v>12</v>
      </c>
      <c r="O142" s="220" t="s">
        <v>539</v>
      </c>
      <c r="P142" s="220"/>
      <c r="Q142" s="220"/>
      <c r="R142" s="220"/>
      <c r="S142" s="221" t="s">
        <v>14</v>
      </c>
      <c r="T142" s="222" t="s">
        <v>15</v>
      </c>
      <c r="U142" s="223"/>
      <c r="V142" s="219" t="s">
        <v>12</v>
      </c>
      <c r="W142" s="220" t="s">
        <v>540</v>
      </c>
      <c r="X142" s="220"/>
      <c r="Y142" s="220"/>
      <c r="Z142" s="220"/>
      <c r="AA142" s="221" t="s">
        <v>14</v>
      </c>
      <c r="AB142" s="222" t="s">
        <v>15</v>
      </c>
      <c r="AC142" s="623"/>
    </row>
    <row r="143" spans="1:29" ht="23.25" customHeight="1" x14ac:dyDescent="0.4">
      <c r="A143" s="228"/>
      <c r="B143" s="228"/>
      <c r="C143" s="228"/>
      <c r="D143" s="228"/>
      <c r="E143" s="229"/>
      <c r="F143" s="228"/>
      <c r="G143" s="228"/>
      <c r="H143" s="228"/>
      <c r="I143" s="395" t="s">
        <v>17</v>
      </c>
      <c r="J143" s="396" t="s">
        <v>18</v>
      </c>
      <c r="K143" s="397" t="s">
        <v>19</v>
      </c>
      <c r="L143" s="398" t="s">
        <v>20</v>
      </c>
      <c r="M143" s="218"/>
      <c r="N143" s="232"/>
      <c r="O143" s="233" t="s">
        <v>21</v>
      </c>
      <c r="P143" s="233" t="s">
        <v>22</v>
      </c>
      <c r="Q143" s="234" t="s">
        <v>23</v>
      </c>
      <c r="R143" s="235" t="s">
        <v>24</v>
      </c>
      <c r="S143" s="236"/>
      <c r="T143" s="237"/>
      <c r="U143" s="238"/>
      <c r="V143" s="232"/>
      <c r="W143" s="233" t="s">
        <v>21</v>
      </c>
      <c r="X143" s="233" t="s">
        <v>22</v>
      </c>
      <c r="Y143" s="336" t="s">
        <v>23</v>
      </c>
      <c r="Z143" s="235" t="s">
        <v>24</v>
      </c>
      <c r="AA143" s="236"/>
      <c r="AB143" s="237"/>
      <c r="AC143" s="623"/>
    </row>
    <row r="144" spans="1:29" s="294" customFormat="1" ht="23.25" customHeight="1" x14ac:dyDescent="0.4">
      <c r="A144" s="624">
        <v>51</v>
      </c>
      <c r="B144" s="625" t="s">
        <v>541</v>
      </c>
      <c r="C144" s="626">
        <v>35</v>
      </c>
      <c r="D144" s="654" t="s">
        <v>462</v>
      </c>
      <c r="E144" s="654" t="s">
        <v>81</v>
      </c>
      <c r="F144" s="628">
        <v>58</v>
      </c>
      <c r="G144" s="629">
        <v>161000419</v>
      </c>
      <c r="H144" s="625" t="s">
        <v>542</v>
      </c>
      <c r="I144" s="634">
        <v>3702.61</v>
      </c>
      <c r="J144" s="352">
        <v>3702.61</v>
      </c>
      <c r="K144" s="360">
        <v>3673.35</v>
      </c>
      <c r="L144" s="634">
        <v>3673.35</v>
      </c>
      <c r="M144" s="631"/>
      <c r="N144" s="249">
        <v>16.22</v>
      </c>
      <c r="O144" s="249">
        <v>6.41</v>
      </c>
      <c r="P144" s="249">
        <v>49.9</v>
      </c>
      <c r="Q144" s="250">
        <v>3056</v>
      </c>
      <c r="R144" s="249" t="s">
        <v>61</v>
      </c>
      <c r="S144" s="250">
        <v>2735.6734693877552</v>
      </c>
      <c r="T144" s="249">
        <v>9.8099999999999987</v>
      </c>
      <c r="U144" s="251"/>
      <c r="V144" s="249"/>
      <c r="W144" s="249"/>
      <c r="X144" s="249"/>
      <c r="Y144" s="632">
        <v>3250</v>
      </c>
      <c r="Z144" s="632" t="s">
        <v>81</v>
      </c>
      <c r="AA144" s="633">
        <v>2950</v>
      </c>
      <c r="AB144" s="249"/>
      <c r="AC144" s="623"/>
    </row>
    <row r="145" spans="1:29" s="294" customFormat="1" ht="23.25" customHeight="1" x14ac:dyDescent="0.4">
      <c r="A145" s="624">
        <v>79</v>
      </c>
      <c r="B145" s="625" t="s">
        <v>543</v>
      </c>
      <c r="C145" s="626">
        <v>53</v>
      </c>
      <c r="D145" s="654" t="s">
        <v>143</v>
      </c>
      <c r="E145" s="654" t="s">
        <v>81</v>
      </c>
      <c r="F145" s="628">
        <v>59</v>
      </c>
      <c r="G145" s="629">
        <v>162000429</v>
      </c>
      <c r="H145" s="625" t="s">
        <v>544</v>
      </c>
      <c r="I145" s="634">
        <v>3727.69</v>
      </c>
      <c r="J145" s="352">
        <v>3727.69</v>
      </c>
      <c r="K145" s="360">
        <v>3698.26</v>
      </c>
      <c r="L145" s="634">
        <v>3698.26</v>
      </c>
      <c r="M145" s="631"/>
      <c r="N145" s="249">
        <v>14.82</v>
      </c>
      <c r="O145" s="249">
        <v>8.11</v>
      </c>
      <c r="P145" s="249">
        <v>36.81</v>
      </c>
      <c r="Q145" s="250">
        <v>3762</v>
      </c>
      <c r="R145" s="249" t="s">
        <v>53</v>
      </c>
      <c r="S145" s="250">
        <v>3487.2908912830558</v>
      </c>
      <c r="T145" s="249">
        <v>6.7100000000000009</v>
      </c>
      <c r="U145" s="251"/>
      <c r="V145" s="249"/>
      <c r="W145" s="249"/>
      <c r="X145" s="249"/>
      <c r="Y145" s="632">
        <v>3250</v>
      </c>
      <c r="Z145" s="632" t="s">
        <v>81</v>
      </c>
      <c r="AA145" s="633">
        <v>2950</v>
      </c>
      <c r="AB145" s="249"/>
      <c r="AC145" s="623"/>
    </row>
    <row r="146" spans="1:29" s="294" customFormat="1" ht="23.25" customHeight="1" x14ac:dyDescent="0.4">
      <c r="A146" s="624"/>
      <c r="B146" s="625"/>
      <c r="C146" s="626"/>
      <c r="D146" s="627" t="s">
        <v>26</v>
      </c>
      <c r="E146" s="627" t="s">
        <v>27</v>
      </c>
      <c r="F146" s="628"/>
      <c r="G146" s="629"/>
      <c r="H146" s="625"/>
      <c r="I146" s="634">
        <v>11753.16</v>
      </c>
      <c r="J146" s="352">
        <v>11753.16</v>
      </c>
      <c r="K146" s="360">
        <v>11660.97</v>
      </c>
      <c r="L146" s="634">
        <v>11660.97</v>
      </c>
      <c r="M146" s="631"/>
      <c r="N146" s="249">
        <v>15.055789329704133</v>
      </c>
      <c r="O146" s="249">
        <v>5.7597046386364088</v>
      </c>
      <c r="P146" s="249">
        <v>44.638750858633543</v>
      </c>
      <c r="Q146" s="250">
        <v>3505.7630154266758</v>
      </c>
      <c r="R146" s="250" t="s">
        <v>29</v>
      </c>
      <c r="S146" s="250">
        <v>3160.3726265622172</v>
      </c>
      <c r="T146" s="249">
        <v>9.2960846910677244</v>
      </c>
      <c r="U146" s="251"/>
      <c r="V146" s="249"/>
      <c r="W146" s="249"/>
      <c r="X146" s="249"/>
      <c r="Y146" s="632">
        <v>4150</v>
      </c>
      <c r="Z146" s="632" t="s">
        <v>27</v>
      </c>
      <c r="AA146" s="633">
        <v>3850</v>
      </c>
      <c r="AB146" s="249"/>
      <c r="AC146" s="623"/>
    </row>
    <row r="147" spans="1:29" s="294" customFormat="1" ht="23.25" customHeight="1" x14ac:dyDescent="0.4">
      <c r="A147" s="624"/>
      <c r="B147" s="625"/>
      <c r="C147" s="626"/>
      <c r="D147" s="627" t="s">
        <v>95</v>
      </c>
      <c r="E147" s="627" t="s">
        <v>53</v>
      </c>
      <c r="F147" s="628"/>
      <c r="G147" s="629"/>
      <c r="H147" s="625"/>
      <c r="I147" s="634">
        <v>7782.85</v>
      </c>
      <c r="J147" s="352">
        <v>7782.85</v>
      </c>
      <c r="K147" s="360">
        <v>7721.01</v>
      </c>
      <c r="L147" s="634">
        <v>7721.01</v>
      </c>
      <c r="M147" s="631"/>
      <c r="N147" s="249">
        <v>14.935491302303713</v>
      </c>
      <c r="O147" s="249">
        <v>6.3101238050462305</v>
      </c>
      <c r="P147" s="249">
        <v>55.638216580473276</v>
      </c>
      <c r="Q147" s="250">
        <v>2530.8224416235698</v>
      </c>
      <c r="R147" s="250" t="s">
        <v>54</v>
      </c>
      <c r="S147" s="250">
        <v>2298.1829137726149</v>
      </c>
      <c r="T147" s="249">
        <v>8.6253674972574839</v>
      </c>
      <c r="U147" s="251"/>
      <c r="V147" s="249"/>
      <c r="W147" s="249"/>
      <c r="X147" s="249"/>
      <c r="Y147" s="632">
        <v>3850</v>
      </c>
      <c r="Z147" s="632" t="s">
        <v>53</v>
      </c>
      <c r="AA147" s="633">
        <v>3550</v>
      </c>
      <c r="AB147" s="249"/>
      <c r="AC147" s="623"/>
    </row>
    <row r="148" spans="1:29" s="294" customFormat="1" ht="23.25" customHeight="1" x14ac:dyDescent="0.4">
      <c r="A148" s="624"/>
      <c r="B148" s="625"/>
      <c r="C148" s="626"/>
      <c r="D148" s="627" t="s">
        <v>176</v>
      </c>
      <c r="E148" s="627" t="s">
        <v>27</v>
      </c>
      <c r="F148" s="628"/>
      <c r="G148" s="629"/>
      <c r="H148" s="625"/>
      <c r="I148" s="634">
        <v>14538.59</v>
      </c>
      <c r="J148" s="352">
        <v>14538.59</v>
      </c>
      <c r="K148" s="360">
        <v>14424.09</v>
      </c>
      <c r="L148" s="634">
        <v>14424.09</v>
      </c>
      <c r="M148" s="631"/>
      <c r="N148" s="249">
        <v>13.932038665870778</v>
      </c>
      <c r="O148" s="249">
        <v>6.9270909499316771</v>
      </c>
      <c r="P148" s="249">
        <v>44.880183727361661</v>
      </c>
      <c r="Q148" s="250">
        <v>3457.3852111294373</v>
      </c>
      <c r="R148" s="250" t="s">
        <v>29</v>
      </c>
      <c r="S148" s="250">
        <v>3193.5812395455659</v>
      </c>
      <c r="T148" s="249">
        <v>7.0049477159391014</v>
      </c>
      <c r="U148" s="251"/>
      <c r="V148" s="249"/>
      <c r="W148" s="249"/>
      <c r="X148" s="249"/>
      <c r="Y148" s="632">
        <v>4150</v>
      </c>
      <c r="Z148" s="632" t="s">
        <v>27</v>
      </c>
      <c r="AA148" s="633">
        <v>3850</v>
      </c>
      <c r="AB148" s="249"/>
      <c r="AC148" s="623"/>
    </row>
    <row r="149" spans="1:29" s="294" customFormat="1" ht="23.25" customHeight="1" x14ac:dyDescent="0.4">
      <c r="A149" s="624"/>
      <c r="B149" s="625"/>
      <c r="C149" s="626"/>
      <c r="D149" s="627" t="s">
        <v>59</v>
      </c>
      <c r="E149" s="627" t="s">
        <v>27</v>
      </c>
      <c r="F149" s="628"/>
      <c r="G149" s="629"/>
      <c r="H149" s="625"/>
      <c r="I149" s="634">
        <v>0</v>
      </c>
      <c r="J149" s="352">
        <v>30308.770000000004</v>
      </c>
      <c r="K149" s="360">
        <v>29912.510000000002</v>
      </c>
      <c r="L149" s="634">
        <v>0</v>
      </c>
      <c r="M149" s="631"/>
      <c r="N149" s="249">
        <v>14.586432649750892</v>
      </c>
      <c r="O149" s="249">
        <v>6.6578544829571316</v>
      </c>
      <c r="P149" s="249">
        <v>32.752254227411868</v>
      </c>
      <c r="Q149" s="250">
        <v>4376.2970238873295</v>
      </c>
      <c r="R149" s="250" t="s">
        <v>70</v>
      </c>
      <c r="S149" s="250">
        <v>4008.4396421832184</v>
      </c>
      <c r="T149" s="249">
        <v>7.9285781667937592</v>
      </c>
      <c r="U149" s="251"/>
      <c r="V149" s="249"/>
      <c r="W149" s="249"/>
      <c r="X149" s="249"/>
      <c r="Y149" s="417">
        <v>4205.6598311710741</v>
      </c>
      <c r="Z149" s="417" t="s">
        <v>27</v>
      </c>
      <c r="AA149" s="417">
        <v>3885.6552936047824</v>
      </c>
      <c r="AB149" s="249"/>
      <c r="AC149" s="623"/>
    </row>
    <row r="150" spans="1:29" s="294" customFormat="1" ht="25.5" customHeight="1" x14ac:dyDescent="0.4">
      <c r="A150" s="624"/>
      <c r="B150" s="625"/>
      <c r="C150" s="626"/>
      <c r="D150" s="655" t="s">
        <v>236</v>
      </c>
      <c r="E150" s="655" t="s">
        <v>27</v>
      </c>
      <c r="F150" s="628"/>
      <c r="G150" s="629"/>
      <c r="H150" s="625"/>
      <c r="I150" s="634">
        <v>20561.75</v>
      </c>
      <c r="J150" s="352">
        <v>20561.75</v>
      </c>
      <c r="K150" s="360">
        <v>20399</v>
      </c>
      <c r="L150" s="634">
        <v>20399</v>
      </c>
      <c r="M150" s="631"/>
      <c r="N150" s="249">
        <v>14.429182435413502</v>
      </c>
      <c r="O150" s="249">
        <v>5.3143712681994213</v>
      </c>
      <c r="P150" s="249">
        <v>48.640572150595617</v>
      </c>
      <c r="Q150" s="250">
        <v>3264.0270954458551</v>
      </c>
      <c r="R150" s="250" t="s">
        <v>81</v>
      </c>
      <c r="S150" s="250">
        <v>2948.4444461163453</v>
      </c>
      <c r="T150" s="249">
        <v>9.1148111672140786</v>
      </c>
      <c r="U150" s="251"/>
      <c r="V150" s="249"/>
      <c r="W150" s="249"/>
      <c r="X150" s="249"/>
      <c r="Y150" s="640">
        <v>4150</v>
      </c>
      <c r="Z150" s="640" t="s">
        <v>27</v>
      </c>
      <c r="AA150" s="641">
        <v>3850</v>
      </c>
      <c r="AB150" s="249"/>
      <c r="AC150" s="623"/>
    </row>
    <row r="151" spans="1:29" s="294" customFormat="1" ht="25.5" customHeight="1" x14ac:dyDescent="0.4">
      <c r="A151" s="624">
        <v>73</v>
      </c>
      <c r="B151" s="625" t="s">
        <v>548</v>
      </c>
      <c r="C151" s="626">
        <v>49</v>
      </c>
      <c r="D151" s="654" t="s">
        <v>495</v>
      </c>
      <c r="E151" s="654" t="s">
        <v>81</v>
      </c>
      <c r="F151" s="628">
        <v>59</v>
      </c>
      <c r="G151" s="629">
        <v>162000427</v>
      </c>
      <c r="H151" s="625" t="s">
        <v>566</v>
      </c>
      <c r="I151" s="634">
        <v>3810.79</v>
      </c>
      <c r="J151" s="352">
        <v>3810.79</v>
      </c>
      <c r="K151" s="360">
        <v>3781.08</v>
      </c>
      <c r="L151" s="634">
        <v>3781.08</v>
      </c>
      <c r="M151" s="631"/>
      <c r="N151" s="249">
        <v>15.6</v>
      </c>
      <c r="O151" s="249">
        <v>5.89</v>
      </c>
      <c r="P151" s="249">
        <v>46.73</v>
      </c>
      <c r="Q151" s="250">
        <v>3221</v>
      </c>
      <c r="R151" s="249" t="s">
        <v>81</v>
      </c>
      <c r="S151" s="250">
        <v>2888.6664541493997</v>
      </c>
      <c r="T151" s="249">
        <v>9.7100000000000009</v>
      </c>
      <c r="U151" s="251"/>
      <c r="V151" s="249"/>
      <c r="W151" s="249"/>
      <c r="X151" s="249"/>
      <c r="Y151" s="640">
        <v>3250</v>
      </c>
      <c r="Z151" s="640" t="s">
        <v>81</v>
      </c>
      <c r="AA151" s="641">
        <v>2950</v>
      </c>
      <c r="AB151" s="249"/>
      <c r="AC151" s="623"/>
    </row>
    <row r="152" spans="1:29" s="294" customFormat="1" ht="15" customHeight="1" x14ac:dyDescent="0.4">
      <c r="A152" s="624">
        <v>24</v>
      </c>
      <c r="B152" s="625" t="s">
        <v>555</v>
      </c>
      <c r="C152" s="626">
        <v>16</v>
      </c>
      <c r="D152" s="655" t="s">
        <v>571</v>
      </c>
      <c r="E152" s="655" t="s">
        <v>29</v>
      </c>
      <c r="F152" s="628">
        <v>58</v>
      </c>
      <c r="G152" s="629" t="s">
        <v>572</v>
      </c>
      <c r="H152" s="637" t="s">
        <v>573</v>
      </c>
      <c r="I152" s="634">
        <v>3958.91</v>
      </c>
      <c r="J152" s="352">
        <v>3958.91</v>
      </c>
      <c r="K152" s="360">
        <v>3928.02</v>
      </c>
      <c r="L152" s="634">
        <v>3928.02</v>
      </c>
      <c r="M152" s="631"/>
      <c r="N152" s="249">
        <v>15.23</v>
      </c>
      <c r="O152" s="249">
        <v>7.46</v>
      </c>
      <c r="P152" s="249">
        <v>42.01</v>
      </c>
      <c r="Q152" s="250">
        <v>3657</v>
      </c>
      <c r="R152" s="249" t="s">
        <v>29</v>
      </c>
      <c r="S152" s="250">
        <v>3349.9447806354005</v>
      </c>
      <c r="T152" s="249">
        <v>7.7700000000000005</v>
      </c>
      <c r="U152" s="251"/>
      <c r="V152" s="249"/>
      <c r="W152" s="249"/>
      <c r="X152" s="249"/>
      <c r="Y152" s="640">
        <v>3550</v>
      </c>
      <c r="Z152" s="640" t="s">
        <v>29</v>
      </c>
      <c r="AA152" s="641">
        <v>3250</v>
      </c>
      <c r="AB152" s="249"/>
      <c r="AC152" s="623"/>
    </row>
    <row r="153" spans="1:29" s="294" customFormat="1" ht="15" customHeight="1" x14ac:dyDescent="0.4">
      <c r="A153" s="624">
        <v>80</v>
      </c>
      <c r="B153" s="625" t="s">
        <v>543</v>
      </c>
      <c r="C153" s="626">
        <v>54</v>
      </c>
      <c r="D153" s="654" t="s">
        <v>62</v>
      </c>
      <c r="E153" s="654" t="s">
        <v>29</v>
      </c>
      <c r="F153" s="628">
        <v>56</v>
      </c>
      <c r="G153" s="629">
        <v>162000433</v>
      </c>
      <c r="H153" s="625" t="s">
        <v>548</v>
      </c>
      <c r="I153" s="634">
        <v>3883.07</v>
      </c>
      <c r="J153" s="352">
        <v>3883.07</v>
      </c>
      <c r="K153" s="360">
        <v>3852.82</v>
      </c>
      <c r="L153" s="634">
        <v>3852.82</v>
      </c>
      <c r="M153" s="631"/>
      <c r="N153" s="249">
        <v>14.26</v>
      </c>
      <c r="O153" s="249">
        <v>7.81</v>
      </c>
      <c r="P153" s="249">
        <v>37.56</v>
      </c>
      <c r="Q153" s="250">
        <v>3683</v>
      </c>
      <c r="R153" s="249" t="s">
        <v>29</v>
      </c>
      <c r="S153" s="250">
        <v>3425.3218353400584</v>
      </c>
      <c r="T153" s="249">
        <v>6.45</v>
      </c>
      <c r="U153" s="251"/>
      <c r="V153" s="249"/>
      <c r="W153" s="249"/>
      <c r="X153" s="249"/>
      <c r="Y153" s="640">
        <v>3550</v>
      </c>
      <c r="Z153" s="640" t="s">
        <v>29</v>
      </c>
      <c r="AA153" s="641">
        <v>3250</v>
      </c>
      <c r="AB153" s="249"/>
      <c r="AC153" s="623"/>
    </row>
    <row r="154" spans="1:29" s="294" customFormat="1" ht="23.25" customHeight="1" x14ac:dyDescent="0.4">
      <c r="A154" s="624"/>
      <c r="B154" s="625"/>
      <c r="C154" s="626"/>
      <c r="D154" s="627" t="s">
        <v>184</v>
      </c>
      <c r="E154" s="627" t="s">
        <v>27</v>
      </c>
      <c r="F154" s="628"/>
      <c r="G154" s="629"/>
      <c r="H154" s="625"/>
      <c r="I154" s="634">
        <v>31226.07</v>
      </c>
      <c r="J154" s="352">
        <v>16617.360000000004</v>
      </c>
      <c r="K154" s="360">
        <v>16400.75</v>
      </c>
      <c r="L154" s="634">
        <v>30981.35</v>
      </c>
      <c r="M154" s="631"/>
      <c r="N154" s="249">
        <v>13.829636412968918</v>
      </c>
      <c r="O154" s="249">
        <v>7.4473106900599069</v>
      </c>
      <c r="P154" s="249">
        <v>36.748428791366251</v>
      </c>
      <c r="Q154" s="250">
        <v>3921.850027590202</v>
      </c>
      <c r="R154" s="250" t="s">
        <v>53</v>
      </c>
      <c r="S154" s="250">
        <v>3657.7986748838207</v>
      </c>
      <c r="T154" s="249">
        <v>6.3823257229090133</v>
      </c>
      <c r="U154" s="251"/>
      <c r="V154" s="249"/>
      <c r="W154" s="249"/>
      <c r="X154" s="249"/>
      <c r="Y154" s="640">
        <v>4150</v>
      </c>
      <c r="Z154" s="640" t="s">
        <v>27</v>
      </c>
      <c r="AA154" s="641">
        <v>3850</v>
      </c>
      <c r="AB154" s="249"/>
      <c r="AC154" s="623"/>
    </row>
    <row r="155" spans="1:29" s="294" customFormat="1" ht="23.25" customHeight="1" x14ac:dyDescent="0.4">
      <c r="A155" s="624"/>
      <c r="B155" s="625"/>
      <c r="C155" s="626"/>
      <c r="D155" s="627" t="s">
        <v>121</v>
      </c>
      <c r="E155" s="627" t="s">
        <v>27</v>
      </c>
      <c r="F155" s="628"/>
      <c r="G155" s="629"/>
      <c r="H155" s="625"/>
      <c r="I155" s="634"/>
      <c r="J155" s="352">
        <v>21018.86</v>
      </c>
      <c r="K155" s="360">
        <v>20928.21</v>
      </c>
      <c r="L155" s="634"/>
      <c r="M155" s="631"/>
      <c r="N155" s="249">
        <v>13.682171346713361</v>
      </c>
      <c r="O155" s="249">
        <v>6.90348832986672</v>
      </c>
      <c r="P155" s="249">
        <v>44.110989272374468</v>
      </c>
      <c r="Q155" s="250">
        <v>3263.0100601054755</v>
      </c>
      <c r="R155" s="250" t="s">
        <v>81</v>
      </c>
      <c r="S155" s="250">
        <v>3038.3405764804675</v>
      </c>
      <c r="T155" s="249">
        <v>6.7786830168466397</v>
      </c>
      <c r="U155" s="251"/>
      <c r="V155" s="249"/>
      <c r="W155" s="249"/>
      <c r="X155" s="249"/>
      <c r="Y155" s="640">
        <v>4150</v>
      </c>
      <c r="Z155" s="640" t="s">
        <v>27</v>
      </c>
      <c r="AA155" s="641">
        <v>3850</v>
      </c>
      <c r="AB155" s="249"/>
      <c r="AC155" s="623"/>
    </row>
    <row r="156" spans="1:29" s="294" customFormat="1" ht="23.25" customHeight="1" x14ac:dyDescent="0.4">
      <c r="A156" s="624"/>
      <c r="B156" s="625"/>
      <c r="C156" s="626"/>
      <c r="D156" s="655" t="s">
        <v>350</v>
      </c>
      <c r="E156" s="655" t="s">
        <v>27</v>
      </c>
      <c r="F156" s="628"/>
      <c r="G156" s="629"/>
      <c r="H156" s="625"/>
      <c r="I156" s="634">
        <v>11769.99</v>
      </c>
      <c r="J156" s="352">
        <v>11769.99</v>
      </c>
      <c r="K156" s="360">
        <v>11674.029999999999</v>
      </c>
      <c r="L156" s="634">
        <v>11674.029999999999</v>
      </c>
      <c r="M156" s="631"/>
      <c r="N156" s="249">
        <v>15.131083567542657</v>
      </c>
      <c r="O156" s="249">
        <v>5.5473797994351575</v>
      </c>
      <c r="P156" s="249">
        <v>43.637593256142054</v>
      </c>
      <c r="Q156" s="250">
        <v>3598.4081863760844</v>
      </c>
      <c r="R156" s="250" t="s">
        <v>29</v>
      </c>
      <c r="S156" s="250">
        <v>3230.3467121189692</v>
      </c>
      <c r="T156" s="249">
        <v>9.583703768107501</v>
      </c>
      <c r="U156" s="251"/>
      <c r="V156" s="249"/>
      <c r="W156" s="249"/>
      <c r="X156" s="249"/>
      <c r="Y156" s="640">
        <v>4150</v>
      </c>
      <c r="Z156" s="640" t="s">
        <v>27</v>
      </c>
      <c r="AA156" s="641">
        <v>3850</v>
      </c>
      <c r="AB156" s="249"/>
      <c r="AC156" s="623"/>
    </row>
    <row r="157" spans="1:29" s="294" customFormat="1" ht="18.75" customHeight="1" x14ac:dyDescent="0.4">
      <c r="A157" s="624"/>
      <c r="B157" s="625"/>
      <c r="C157" s="626"/>
      <c r="D157" s="655" t="s">
        <v>578</v>
      </c>
      <c r="E157" s="655" t="s">
        <v>27</v>
      </c>
      <c r="F157" s="628"/>
      <c r="G157" s="629"/>
      <c r="H157" s="625"/>
      <c r="I157" s="634">
        <v>28240.560000000001</v>
      </c>
      <c r="J157" s="352">
        <v>28240.560000000001</v>
      </c>
      <c r="K157" s="360">
        <v>28019.16</v>
      </c>
      <c r="L157" s="634">
        <v>28019.16</v>
      </c>
      <c r="M157" s="631"/>
      <c r="N157" s="249">
        <v>13.254661499488209</v>
      </c>
      <c r="O157" s="249">
        <v>6.1607305893538582</v>
      </c>
      <c r="P157" s="249">
        <v>41.023999498914314</v>
      </c>
      <c r="Q157" s="250">
        <v>3790.0658278121114</v>
      </c>
      <c r="R157" s="250" t="s">
        <v>53</v>
      </c>
      <c r="S157" s="250">
        <v>3512.1425704583053</v>
      </c>
      <c r="T157" s="249">
        <v>7.0939309101343522</v>
      </c>
      <c r="U157" s="251"/>
      <c r="V157" s="249"/>
      <c r="W157" s="249"/>
      <c r="X157" s="249"/>
      <c r="Y157" s="640">
        <v>4150</v>
      </c>
      <c r="Z157" s="640" t="s">
        <v>27</v>
      </c>
      <c r="AA157" s="641">
        <v>3850</v>
      </c>
      <c r="AB157" s="249"/>
      <c r="AC157" s="623"/>
    </row>
    <row r="158" spans="1:29" s="294" customFormat="1" ht="23.25" customHeight="1" x14ac:dyDescent="0.4">
      <c r="A158" s="624">
        <v>70</v>
      </c>
      <c r="B158" s="625" t="s">
        <v>566</v>
      </c>
      <c r="C158" s="626">
        <v>47</v>
      </c>
      <c r="D158" s="655" t="s">
        <v>500</v>
      </c>
      <c r="E158" s="655" t="s">
        <v>27</v>
      </c>
      <c r="F158" s="628">
        <v>57</v>
      </c>
      <c r="G158" s="629">
        <v>162000426</v>
      </c>
      <c r="H158" s="625" t="s">
        <v>565</v>
      </c>
      <c r="I158" s="634">
        <v>3975.62</v>
      </c>
      <c r="J158" s="352">
        <v>3975.62</v>
      </c>
      <c r="K158" s="360">
        <v>3944.19</v>
      </c>
      <c r="L158" s="634">
        <v>3944.19</v>
      </c>
      <c r="M158" s="631"/>
      <c r="N158" s="249">
        <v>14.82</v>
      </c>
      <c r="O158" s="249">
        <v>5.69</v>
      </c>
      <c r="P158" s="249">
        <v>43.59</v>
      </c>
      <c r="Q158" s="250">
        <v>3486</v>
      </c>
      <c r="R158" s="249" t="s">
        <v>29</v>
      </c>
      <c r="S158" s="250">
        <v>3148.5259251404941</v>
      </c>
      <c r="T158" s="249">
        <v>9.129999999999999</v>
      </c>
      <c r="U158" s="251"/>
      <c r="V158" s="249"/>
      <c r="W158" s="249"/>
      <c r="X158" s="249"/>
      <c r="Y158" s="640">
        <v>4150</v>
      </c>
      <c r="Z158" s="640" t="s">
        <v>27</v>
      </c>
      <c r="AA158" s="641">
        <v>3850</v>
      </c>
      <c r="AB158" s="249"/>
      <c r="AC158" s="623"/>
    </row>
    <row r="159" spans="1:29" s="294" customFormat="1" ht="23.25" customHeight="1" x14ac:dyDescent="0.4">
      <c r="A159" s="624"/>
      <c r="B159" s="625"/>
      <c r="C159" s="626"/>
      <c r="D159" s="627" t="s">
        <v>68</v>
      </c>
      <c r="E159" s="627" t="s">
        <v>69</v>
      </c>
      <c r="F159" s="628"/>
      <c r="G159" s="629"/>
      <c r="H159" s="625"/>
      <c r="I159" s="634">
        <v>78287.53</v>
      </c>
      <c r="J159" s="352">
        <v>45563.489999999991</v>
      </c>
      <c r="K159" s="360">
        <v>45379.209999999985</v>
      </c>
      <c r="L159" s="634">
        <v>77675.979999999981</v>
      </c>
      <c r="M159" s="631"/>
      <c r="N159" s="249">
        <v>14.082319425569553</v>
      </c>
      <c r="O159" s="249">
        <v>6.7489362000792905</v>
      </c>
      <c r="P159" s="249">
        <v>33.801070373415499</v>
      </c>
      <c r="Q159" s="250">
        <v>4335.1438167389888</v>
      </c>
      <c r="R159" s="250" t="s">
        <v>70</v>
      </c>
      <c r="S159" s="250">
        <v>3998.9133204689492</v>
      </c>
      <c r="T159" s="249">
        <v>7.3333832254902642</v>
      </c>
      <c r="U159" s="251"/>
      <c r="V159" s="249"/>
      <c r="W159" s="249"/>
      <c r="X159" s="249"/>
      <c r="Y159" s="419">
        <v>4753.0276626284094</v>
      </c>
      <c r="Z159" s="419" t="s">
        <v>69</v>
      </c>
      <c r="AA159" s="417">
        <v>4446.5710202308464</v>
      </c>
      <c r="AB159" s="249"/>
      <c r="AC159" s="623"/>
    </row>
    <row r="160" spans="1:29" ht="23.25" customHeight="1" x14ac:dyDescent="0.25">
      <c r="A160" s="656"/>
      <c r="B160" s="656"/>
      <c r="C160" s="656"/>
      <c r="D160" s="657" t="s">
        <v>72</v>
      </c>
      <c r="E160" s="657" t="s">
        <v>27</v>
      </c>
      <c r="F160" s="656"/>
      <c r="G160" s="656"/>
      <c r="H160" s="656"/>
      <c r="I160" s="658">
        <v>8293.32</v>
      </c>
      <c r="J160" s="659">
        <v>8293.32</v>
      </c>
      <c r="K160" s="658">
        <v>8227.9500000000007</v>
      </c>
      <c r="L160" s="658">
        <v>8227.9500000000007</v>
      </c>
      <c r="M160" s="653"/>
      <c r="N160" s="249">
        <v>14.359269866734728</v>
      </c>
      <c r="O160" s="249">
        <v>5.1267438426339487</v>
      </c>
      <c r="P160" s="249">
        <v>43.561033489508311</v>
      </c>
      <c r="Q160" s="250">
        <v>3729.270431881574</v>
      </c>
      <c r="R160" s="250" t="s">
        <v>53</v>
      </c>
      <c r="S160" s="250">
        <v>3366.1632402329092</v>
      </c>
      <c r="T160" s="249">
        <v>9.2325260241007783</v>
      </c>
      <c r="U160" s="251"/>
      <c r="V160" s="81"/>
      <c r="W160" s="81"/>
      <c r="X160" s="81"/>
      <c r="Y160" s="419">
        <v>4150</v>
      </c>
      <c r="Z160" s="419" t="s">
        <v>27</v>
      </c>
      <c r="AA160" s="417">
        <v>3850</v>
      </c>
      <c r="AB160" s="81"/>
      <c r="AC160" s="1"/>
    </row>
    <row r="161" spans="1:29" s="294" customFormat="1" ht="23.25" customHeight="1" x14ac:dyDescent="0.4">
      <c r="A161" s="624"/>
      <c r="B161" s="625"/>
      <c r="C161" s="626"/>
      <c r="D161" s="627"/>
      <c r="E161" s="627"/>
      <c r="F161" s="628"/>
      <c r="G161" s="629"/>
      <c r="H161" s="625"/>
      <c r="I161" s="660">
        <v>239507.38999999998</v>
      </c>
      <c r="J161" s="278">
        <f>SUM(J144:J160)</f>
        <v>239507.38999999998</v>
      </c>
      <c r="K161" s="254">
        <f>SUM(K144:K160)</f>
        <v>237624.61000000002</v>
      </c>
      <c r="L161" s="661">
        <v>237624.61000000002</v>
      </c>
      <c r="M161" s="631"/>
      <c r="N161" s="418">
        <f>SUMPRODUCT(N144:N160,$K144:$K160)/$K161</f>
        <v>14.255536815820548</v>
      </c>
      <c r="O161" s="418">
        <f t="shared" ref="O161:T161" si="24">SUMPRODUCT(O144:O160,$K144:$K160)/$K161</f>
        <v>6.4532447422007335</v>
      </c>
      <c r="P161" s="418">
        <f t="shared" si="24"/>
        <v>40.501713583033336</v>
      </c>
      <c r="Q161" s="258">
        <f t="shared" si="24"/>
        <v>3769.0690252579479</v>
      </c>
      <c r="R161" s="258" t="s">
        <v>29</v>
      </c>
      <c r="S161" s="258">
        <f t="shared" si="24"/>
        <v>3460.1312676782436</v>
      </c>
      <c r="T161" s="418">
        <f t="shared" si="24"/>
        <v>7.8022920736198147</v>
      </c>
      <c r="U161" s="251"/>
      <c r="V161" s="249"/>
      <c r="W161" s="249"/>
      <c r="X161" s="249"/>
      <c r="Y161" s="258">
        <f>SUMPRODUCT(Y144:Y160,$J144:$J160)/$J161</f>
        <v>4200.1278975028526</v>
      </c>
      <c r="Z161" s="258" t="s">
        <v>27</v>
      </c>
      <c r="AA161" s="258">
        <f t="shared" ref="AA161" si="25">SUMPRODUCT(AA144:AA160,$J144:$J160)/$J161</f>
        <v>3896.3680966492429</v>
      </c>
      <c r="AB161" s="249"/>
      <c r="AC161" s="623"/>
    </row>
  </sheetData>
  <mergeCells count="37">
    <mergeCell ref="T142:T143"/>
    <mergeCell ref="V142:V143"/>
    <mergeCell ref="W142:Z142"/>
    <mergeCell ref="AA142:AA143"/>
    <mergeCell ref="AB142:AB143"/>
    <mergeCell ref="G142:G143"/>
    <mergeCell ref="H142:H143"/>
    <mergeCell ref="I142:L142"/>
    <mergeCell ref="N142:N143"/>
    <mergeCell ref="O142:R142"/>
    <mergeCell ref="S142:S143"/>
    <mergeCell ref="V4:V5"/>
    <mergeCell ref="W4:Z4"/>
    <mergeCell ref="AA4:AA5"/>
    <mergeCell ref="AB4:AB5"/>
    <mergeCell ref="A142:A143"/>
    <mergeCell ref="B142:B143"/>
    <mergeCell ref="C142:C143"/>
    <mergeCell ref="D142:D143"/>
    <mergeCell ref="E142:E143"/>
    <mergeCell ref="F142:F143"/>
    <mergeCell ref="H4:H5"/>
    <mergeCell ref="I4:L4"/>
    <mergeCell ref="N4:N5"/>
    <mergeCell ref="O4:R4"/>
    <mergeCell ref="S4:S5"/>
    <mergeCell ref="T4:T5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454F-E61B-44F9-AB83-563796254CDC}">
  <dimension ref="A1:AC147"/>
  <sheetViews>
    <sheetView topLeftCell="A116" zoomScale="40" zoomScaleNormal="40" workbookViewId="0">
      <selection activeCell="A2" sqref="A2:L2"/>
    </sheetView>
  </sheetViews>
  <sheetFormatPr defaultColWidth="9.140625" defaultRowHeight="15" x14ac:dyDescent="0.25"/>
  <cols>
    <col min="1" max="1" width="7.85546875" customWidth="1"/>
    <col min="2" max="2" width="23.140625" customWidth="1"/>
    <col min="3" max="3" width="9.7109375" customWidth="1"/>
    <col min="4" max="4" width="27.7109375" customWidth="1"/>
    <col min="5" max="5" width="10.7109375" customWidth="1"/>
    <col min="6" max="6" width="8.85546875" customWidth="1"/>
    <col min="7" max="7" width="22.7109375" customWidth="1"/>
    <col min="8" max="8" width="23.42578125" customWidth="1"/>
    <col min="9" max="11" width="21.5703125" customWidth="1"/>
    <col min="12" max="12" width="23.140625" customWidth="1"/>
    <col min="13" max="13" width="4.28515625" customWidth="1"/>
    <col min="14" max="20" width="12.28515625" hidden="1" customWidth="1"/>
    <col min="21" max="21" width="4" customWidth="1"/>
    <col min="22" max="28" width="12.7109375" customWidth="1"/>
    <col min="29" max="29" width="3" customWidth="1"/>
  </cols>
  <sheetData>
    <row r="1" spans="1:29" ht="36.75" customHeight="1" x14ac:dyDescent="0.3">
      <c r="A1" s="324" t="s">
        <v>588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176"/>
      <c r="M1" s="211"/>
      <c r="N1" s="206" t="s">
        <v>132</v>
      </c>
      <c r="O1" s="206"/>
      <c r="P1" s="206"/>
      <c r="Q1" s="206"/>
      <c r="R1" s="206"/>
      <c r="S1" s="206"/>
      <c r="T1" s="207"/>
      <c r="U1" s="206"/>
      <c r="V1" s="208"/>
      <c r="W1" s="208"/>
      <c r="X1" s="209"/>
      <c r="Y1" s="209"/>
      <c r="Z1" s="210"/>
      <c r="AA1" s="211"/>
      <c r="AB1" s="207"/>
      <c r="AC1" s="1"/>
    </row>
    <row r="2" spans="1:29" ht="36.75" customHeight="1" x14ac:dyDescent="0.3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176"/>
      <c r="M2" s="521"/>
      <c r="N2" s="211"/>
      <c r="O2" s="211"/>
      <c r="P2" s="211"/>
      <c r="Q2" s="211"/>
      <c r="R2" s="211"/>
      <c r="S2" s="211"/>
      <c r="T2" s="212"/>
      <c r="U2" s="211"/>
      <c r="V2" s="213"/>
      <c r="W2" s="213"/>
      <c r="X2" s="214"/>
      <c r="Y2" s="214"/>
      <c r="Z2" s="215"/>
      <c r="AA2" s="211"/>
      <c r="AB2" s="212"/>
      <c r="AC2" s="1"/>
    </row>
    <row r="3" spans="1:29" ht="36.75" customHeight="1" x14ac:dyDescent="0.3">
      <c r="A3" s="324" t="s">
        <v>2</v>
      </c>
      <c r="B3" s="324"/>
      <c r="C3" s="324"/>
      <c r="D3" s="324"/>
      <c r="E3" s="324"/>
      <c r="F3" s="324"/>
      <c r="G3" s="324"/>
      <c r="H3" s="324"/>
      <c r="I3" s="522"/>
      <c r="J3" s="522"/>
      <c r="K3" s="522"/>
      <c r="L3" s="523"/>
      <c r="M3" s="521"/>
      <c r="N3" s="211"/>
      <c r="O3" s="211"/>
      <c r="P3" s="211"/>
      <c r="Q3" s="211"/>
      <c r="R3" s="211"/>
      <c r="S3" s="211"/>
      <c r="T3" s="212"/>
      <c r="U3" s="211"/>
      <c r="V3" s="213"/>
      <c r="W3" s="213"/>
      <c r="X3" s="214"/>
      <c r="Y3" s="214"/>
      <c r="Z3" s="215"/>
      <c r="AA3" s="211"/>
      <c r="AB3" s="212"/>
      <c r="AC3" s="1"/>
    </row>
    <row r="4" spans="1:29" ht="20.25" customHeight="1" x14ac:dyDescent="0.25">
      <c r="A4" s="216" t="s">
        <v>3</v>
      </c>
      <c r="B4" s="216" t="s">
        <v>4</v>
      </c>
      <c r="C4" s="216" t="s">
        <v>5</v>
      </c>
      <c r="D4" s="216" t="s">
        <v>6</v>
      </c>
      <c r="E4" s="217" t="s">
        <v>7</v>
      </c>
      <c r="F4" s="216" t="s">
        <v>8</v>
      </c>
      <c r="G4" s="216" t="s">
        <v>9</v>
      </c>
      <c r="H4" s="438" t="s">
        <v>10</v>
      </c>
      <c r="I4" s="216" t="s">
        <v>11</v>
      </c>
      <c r="J4" s="216"/>
      <c r="K4" s="216"/>
      <c r="L4" s="438"/>
      <c r="M4" s="329"/>
      <c r="N4" s="219" t="s">
        <v>12</v>
      </c>
      <c r="O4" s="220" t="s">
        <v>589</v>
      </c>
      <c r="P4" s="220"/>
      <c r="Q4" s="220"/>
      <c r="R4" s="220"/>
      <c r="S4" s="221" t="s">
        <v>14</v>
      </c>
      <c r="T4" s="222" t="s">
        <v>15</v>
      </c>
      <c r="U4" s="223"/>
      <c r="V4" s="219" t="s">
        <v>12</v>
      </c>
      <c r="W4" s="220" t="s">
        <v>590</v>
      </c>
      <c r="X4" s="220"/>
      <c r="Y4" s="220"/>
      <c r="Z4" s="220"/>
      <c r="AA4" s="221" t="s">
        <v>14</v>
      </c>
      <c r="AB4" s="222" t="s">
        <v>15</v>
      </c>
      <c r="AC4" s="1"/>
    </row>
    <row r="5" spans="1:29" ht="20.25" customHeight="1" x14ac:dyDescent="0.25">
      <c r="A5" s="228"/>
      <c r="B5" s="228"/>
      <c r="C5" s="228"/>
      <c r="D5" s="228"/>
      <c r="E5" s="229"/>
      <c r="F5" s="228"/>
      <c r="G5" s="228"/>
      <c r="H5" s="228"/>
      <c r="I5" s="395" t="s">
        <v>17</v>
      </c>
      <c r="J5" s="396" t="s">
        <v>18</v>
      </c>
      <c r="K5" s="397" t="s">
        <v>19</v>
      </c>
      <c r="L5" s="398" t="s">
        <v>20</v>
      </c>
      <c r="M5" s="329"/>
      <c r="N5" s="232"/>
      <c r="O5" s="233" t="s">
        <v>21</v>
      </c>
      <c r="P5" s="233" t="s">
        <v>22</v>
      </c>
      <c r="Q5" s="234" t="s">
        <v>23</v>
      </c>
      <c r="R5" s="235" t="s">
        <v>24</v>
      </c>
      <c r="S5" s="236"/>
      <c r="T5" s="237"/>
      <c r="U5" s="223"/>
      <c r="V5" s="219"/>
      <c r="W5" s="662" t="s">
        <v>21</v>
      </c>
      <c r="X5" s="662" t="s">
        <v>22</v>
      </c>
      <c r="Y5" s="663" t="s">
        <v>23</v>
      </c>
      <c r="Z5" s="664" t="s">
        <v>24</v>
      </c>
      <c r="AA5" s="665"/>
      <c r="AB5" s="222"/>
      <c r="AC5" s="1"/>
    </row>
    <row r="6" spans="1:29" s="294" customFormat="1" ht="23.25" customHeight="1" x14ac:dyDescent="0.4">
      <c r="A6" s="624">
        <v>12</v>
      </c>
      <c r="B6" s="625" t="s">
        <v>591</v>
      </c>
      <c r="C6" s="626">
        <v>8</v>
      </c>
      <c r="D6" s="626" t="s">
        <v>26</v>
      </c>
      <c r="E6" s="626" t="s">
        <v>27</v>
      </c>
      <c r="F6" s="628">
        <v>58</v>
      </c>
      <c r="G6" s="629">
        <v>151000376</v>
      </c>
      <c r="H6" s="635" t="s">
        <v>592</v>
      </c>
      <c r="I6" s="634">
        <v>3887.69</v>
      </c>
      <c r="J6" s="355">
        <v>3887.69</v>
      </c>
      <c r="K6" s="353">
        <v>3857.37</v>
      </c>
      <c r="L6" s="634">
        <v>3857.37</v>
      </c>
      <c r="M6" s="251"/>
      <c r="N6" s="249">
        <v>15.3</v>
      </c>
      <c r="O6" s="249">
        <v>6.96</v>
      </c>
      <c r="P6" s="249">
        <v>50.19</v>
      </c>
      <c r="Q6" s="250">
        <v>2982</v>
      </c>
      <c r="R6" s="249" t="s">
        <v>61</v>
      </c>
      <c r="S6" s="250">
        <f t="shared" ref="S6:S17" si="0">((100-N6)/(100-O6))*Q6</f>
        <v>2714.6969045571796</v>
      </c>
      <c r="T6" s="249">
        <f t="shared" ref="T6:T17" si="1">N6-O6</f>
        <v>8.34</v>
      </c>
      <c r="U6" s="666"/>
      <c r="V6" s="667"/>
      <c r="W6" s="667"/>
      <c r="X6" s="667"/>
      <c r="Y6" s="410">
        <v>4150</v>
      </c>
      <c r="Z6" s="410" t="s">
        <v>27</v>
      </c>
      <c r="AA6" s="411">
        <v>3850</v>
      </c>
      <c r="AB6" s="667"/>
      <c r="AC6" s="295"/>
    </row>
    <row r="7" spans="1:29" s="294" customFormat="1" ht="23.25" customHeight="1" x14ac:dyDescent="0.4">
      <c r="A7" s="624">
        <v>43</v>
      </c>
      <c r="B7" s="625" t="s">
        <v>593</v>
      </c>
      <c r="C7" s="626">
        <v>34</v>
      </c>
      <c r="D7" s="626" t="s">
        <v>26</v>
      </c>
      <c r="E7" s="626" t="s">
        <v>27</v>
      </c>
      <c r="F7" s="628">
        <v>58</v>
      </c>
      <c r="G7" s="629">
        <v>151000379</v>
      </c>
      <c r="H7" s="625" t="s">
        <v>594</v>
      </c>
      <c r="I7" s="634">
        <v>4100.91</v>
      </c>
      <c r="J7" s="355">
        <v>4100.91</v>
      </c>
      <c r="K7" s="353">
        <v>4068.5</v>
      </c>
      <c r="L7" s="634">
        <v>4068.5</v>
      </c>
      <c r="M7" s="251"/>
      <c r="N7" s="249">
        <v>14.48</v>
      </c>
      <c r="O7" s="249">
        <v>6.89</v>
      </c>
      <c r="P7" s="249">
        <v>36.92</v>
      </c>
      <c r="Q7" s="250">
        <v>4271</v>
      </c>
      <c r="R7" s="249" t="s">
        <v>27</v>
      </c>
      <c r="S7" s="250">
        <f t="shared" si="0"/>
        <v>3922.8430888196754</v>
      </c>
      <c r="T7" s="249">
        <f t="shared" si="1"/>
        <v>7.5900000000000007</v>
      </c>
      <c r="U7" s="666"/>
      <c r="V7" s="667"/>
      <c r="W7" s="667"/>
      <c r="X7" s="667"/>
      <c r="Y7" s="410">
        <v>4150</v>
      </c>
      <c r="Z7" s="410" t="s">
        <v>27</v>
      </c>
      <c r="AA7" s="411">
        <v>3850</v>
      </c>
      <c r="AB7" s="667"/>
      <c r="AC7" s="295"/>
    </row>
    <row r="8" spans="1:29" s="294" customFormat="1" ht="23.25" customHeight="1" x14ac:dyDescent="0.4">
      <c r="A8" s="624">
        <v>46</v>
      </c>
      <c r="B8" s="625" t="s">
        <v>595</v>
      </c>
      <c r="C8" s="626">
        <v>37</v>
      </c>
      <c r="D8" s="626" t="s">
        <v>26</v>
      </c>
      <c r="E8" s="626" t="s">
        <v>27</v>
      </c>
      <c r="F8" s="628">
        <v>57</v>
      </c>
      <c r="G8" s="629">
        <v>151000380</v>
      </c>
      <c r="H8" s="625" t="s">
        <v>596</v>
      </c>
      <c r="I8" s="634">
        <v>3846.93</v>
      </c>
      <c r="J8" s="355">
        <v>3846.93</v>
      </c>
      <c r="K8" s="353">
        <v>3816.9</v>
      </c>
      <c r="L8" s="634">
        <v>3816.9</v>
      </c>
      <c r="M8" s="251"/>
      <c r="N8" s="249">
        <v>14.67</v>
      </c>
      <c r="O8" s="249">
        <v>7.78</v>
      </c>
      <c r="P8" s="249">
        <v>24.22</v>
      </c>
      <c r="Q8" s="250">
        <v>5133</v>
      </c>
      <c r="R8" s="249" t="s">
        <v>125</v>
      </c>
      <c r="S8" s="250">
        <f t="shared" si="0"/>
        <v>4749.5</v>
      </c>
      <c r="T8" s="249">
        <f t="shared" si="1"/>
        <v>6.89</v>
      </c>
      <c r="U8" s="666"/>
      <c r="V8" s="667"/>
      <c r="W8" s="667"/>
      <c r="X8" s="667"/>
      <c r="Y8" s="410">
        <v>4150</v>
      </c>
      <c r="Z8" s="410" t="s">
        <v>27</v>
      </c>
      <c r="AA8" s="411">
        <v>3850</v>
      </c>
      <c r="AB8" s="667"/>
      <c r="AC8" s="295"/>
    </row>
    <row r="9" spans="1:29" s="294" customFormat="1" ht="23.25" customHeight="1" x14ac:dyDescent="0.4">
      <c r="A9" s="624">
        <v>49</v>
      </c>
      <c r="B9" s="625" t="s">
        <v>597</v>
      </c>
      <c r="C9" s="626">
        <v>40</v>
      </c>
      <c r="D9" s="626" t="s">
        <v>26</v>
      </c>
      <c r="E9" s="626" t="s">
        <v>27</v>
      </c>
      <c r="F9" s="628">
        <v>59</v>
      </c>
      <c r="G9" s="629">
        <v>151000381</v>
      </c>
      <c r="H9" s="625" t="s">
        <v>597</v>
      </c>
      <c r="I9" s="634">
        <v>4103.1499999999996</v>
      </c>
      <c r="J9" s="355">
        <v>4103.1499999999996</v>
      </c>
      <c r="K9" s="353">
        <v>4071.19</v>
      </c>
      <c r="L9" s="634">
        <v>4071.19</v>
      </c>
      <c r="M9" s="251"/>
      <c r="N9" s="249">
        <v>13.36</v>
      </c>
      <c r="O9" s="249">
        <v>7.47</v>
      </c>
      <c r="P9" s="249">
        <v>29.73</v>
      </c>
      <c r="Q9" s="250">
        <v>4683</v>
      </c>
      <c r="R9" s="249" t="s">
        <v>69</v>
      </c>
      <c r="S9" s="250">
        <f t="shared" si="0"/>
        <v>4384.9034907597534</v>
      </c>
      <c r="T9" s="249">
        <f t="shared" si="1"/>
        <v>5.89</v>
      </c>
      <c r="U9" s="666"/>
      <c r="V9" s="667"/>
      <c r="W9" s="667"/>
      <c r="X9" s="667"/>
      <c r="Y9" s="410">
        <v>4150</v>
      </c>
      <c r="Z9" s="410" t="s">
        <v>27</v>
      </c>
      <c r="AA9" s="411">
        <v>3850</v>
      </c>
      <c r="AB9" s="667"/>
      <c r="AC9" s="295"/>
    </row>
    <row r="10" spans="1:29" s="294" customFormat="1" ht="23.25" customHeight="1" x14ac:dyDescent="0.4">
      <c r="A10" s="624">
        <v>51</v>
      </c>
      <c r="B10" s="625" t="s">
        <v>598</v>
      </c>
      <c r="C10" s="626">
        <v>42</v>
      </c>
      <c r="D10" s="626" t="s">
        <v>26</v>
      </c>
      <c r="E10" s="626" t="s">
        <v>27</v>
      </c>
      <c r="F10" s="628">
        <v>58</v>
      </c>
      <c r="G10" s="629">
        <v>151000382</v>
      </c>
      <c r="H10" s="625" t="s">
        <v>598</v>
      </c>
      <c r="I10" s="634">
        <v>3897.08</v>
      </c>
      <c r="J10" s="355">
        <v>3897.08</v>
      </c>
      <c r="K10" s="353">
        <v>3866.31</v>
      </c>
      <c r="L10" s="634">
        <v>3866.31</v>
      </c>
      <c r="M10" s="251"/>
      <c r="N10" s="249">
        <v>13.44</v>
      </c>
      <c r="O10" s="249">
        <v>6.98</v>
      </c>
      <c r="P10" s="249">
        <v>33.04</v>
      </c>
      <c r="Q10" s="250">
        <v>4500</v>
      </c>
      <c r="R10" s="249" t="s">
        <v>70</v>
      </c>
      <c r="S10" s="250">
        <f t="shared" si="0"/>
        <v>4187.4865620296714</v>
      </c>
      <c r="T10" s="249">
        <f t="shared" si="1"/>
        <v>6.4599999999999991</v>
      </c>
      <c r="U10" s="666"/>
      <c r="V10" s="667"/>
      <c r="W10" s="667"/>
      <c r="X10" s="667"/>
      <c r="Y10" s="410">
        <v>4150</v>
      </c>
      <c r="Z10" s="410" t="s">
        <v>27</v>
      </c>
      <c r="AA10" s="411">
        <v>3850</v>
      </c>
      <c r="AB10" s="667"/>
      <c r="AC10" s="295"/>
    </row>
    <row r="11" spans="1:29" s="294" customFormat="1" ht="23.25" customHeight="1" x14ac:dyDescent="0.4">
      <c r="A11" s="624">
        <v>53</v>
      </c>
      <c r="B11" s="625" t="s">
        <v>599</v>
      </c>
      <c r="C11" s="626">
        <v>44</v>
      </c>
      <c r="D11" s="626" t="s">
        <v>26</v>
      </c>
      <c r="E11" s="626" t="s">
        <v>27</v>
      </c>
      <c r="F11" s="628">
        <v>59</v>
      </c>
      <c r="G11" s="629">
        <v>161005277</v>
      </c>
      <c r="H11" s="625" t="s">
        <v>600</v>
      </c>
      <c r="I11" s="634">
        <v>4058.82</v>
      </c>
      <c r="J11" s="355">
        <v>4058.82</v>
      </c>
      <c r="K11" s="353">
        <v>4026.74</v>
      </c>
      <c r="L11" s="634">
        <v>4026.74</v>
      </c>
      <c r="M11" s="251"/>
      <c r="N11" s="249">
        <v>14.29</v>
      </c>
      <c r="O11" s="249">
        <v>5.74</v>
      </c>
      <c r="P11" s="249">
        <v>38.9</v>
      </c>
      <c r="Q11" s="250">
        <v>4124</v>
      </c>
      <c r="R11" s="249" t="s">
        <v>27</v>
      </c>
      <c r="S11" s="250">
        <f t="shared" si="0"/>
        <v>3749.9261616804583</v>
      </c>
      <c r="T11" s="249">
        <f t="shared" si="1"/>
        <v>8.5499999999999989</v>
      </c>
      <c r="U11" s="666"/>
      <c r="V11" s="667"/>
      <c r="W11" s="667"/>
      <c r="X11" s="667"/>
      <c r="Y11" s="410">
        <v>4150</v>
      </c>
      <c r="Z11" s="410" t="s">
        <v>27</v>
      </c>
      <c r="AA11" s="411">
        <v>3850</v>
      </c>
      <c r="AB11" s="667"/>
      <c r="AC11" s="295"/>
    </row>
    <row r="12" spans="1:29" s="294" customFormat="1" ht="23.25" customHeight="1" x14ac:dyDescent="0.4">
      <c r="A12" s="624">
        <v>57</v>
      </c>
      <c r="B12" s="625" t="s">
        <v>601</v>
      </c>
      <c r="C12" s="626">
        <v>48</v>
      </c>
      <c r="D12" s="626" t="s">
        <v>26</v>
      </c>
      <c r="E12" s="626" t="s">
        <v>27</v>
      </c>
      <c r="F12" s="628">
        <v>57</v>
      </c>
      <c r="G12" s="629">
        <v>161005279</v>
      </c>
      <c r="H12" s="625" t="s">
        <v>600</v>
      </c>
      <c r="I12" s="634">
        <v>4037.34</v>
      </c>
      <c r="J12" s="355">
        <v>4037.34</v>
      </c>
      <c r="K12" s="353">
        <v>4005.39</v>
      </c>
      <c r="L12" s="634">
        <v>4005.39</v>
      </c>
      <c r="M12" s="251"/>
      <c r="N12" s="249">
        <v>14.66</v>
      </c>
      <c r="O12" s="249">
        <v>6.52</v>
      </c>
      <c r="P12" s="249">
        <v>34.96</v>
      </c>
      <c r="Q12" s="250">
        <v>4269</v>
      </c>
      <c r="R12" s="249" t="s">
        <v>27</v>
      </c>
      <c r="S12" s="250">
        <f t="shared" si="0"/>
        <v>3897.2663671373557</v>
      </c>
      <c r="T12" s="249">
        <f t="shared" si="1"/>
        <v>8.14</v>
      </c>
      <c r="U12" s="666"/>
      <c r="V12" s="667"/>
      <c r="W12" s="667"/>
      <c r="X12" s="667"/>
      <c r="Y12" s="410">
        <v>4150</v>
      </c>
      <c r="Z12" s="410" t="s">
        <v>27</v>
      </c>
      <c r="AA12" s="411">
        <v>3850</v>
      </c>
      <c r="AB12" s="667"/>
      <c r="AC12" s="295"/>
    </row>
    <row r="13" spans="1:29" s="294" customFormat="1" ht="23.25" customHeight="1" x14ac:dyDescent="0.4">
      <c r="A13" s="624">
        <v>58</v>
      </c>
      <c r="B13" s="625" t="s">
        <v>602</v>
      </c>
      <c r="C13" s="626">
        <v>49</v>
      </c>
      <c r="D13" s="626" t="s">
        <v>26</v>
      </c>
      <c r="E13" s="626" t="s">
        <v>27</v>
      </c>
      <c r="F13" s="628">
        <v>58</v>
      </c>
      <c r="G13" s="629">
        <v>161005281</v>
      </c>
      <c r="H13" s="625" t="s">
        <v>601</v>
      </c>
      <c r="I13" s="634">
        <v>4041.03</v>
      </c>
      <c r="J13" s="355">
        <v>4041.03</v>
      </c>
      <c r="K13" s="353">
        <v>4009.08</v>
      </c>
      <c r="L13" s="634">
        <v>4009.08</v>
      </c>
      <c r="M13" s="251"/>
      <c r="N13" s="249">
        <v>14.78</v>
      </c>
      <c r="O13" s="249">
        <v>7.33</v>
      </c>
      <c r="P13" s="249">
        <v>40.32</v>
      </c>
      <c r="Q13" s="250">
        <v>3790</v>
      </c>
      <c r="R13" s="249" t="s">
        <v>53</v>
      </c>
      <c r="S13" s="250">
        <f t="shared" si="0"/>
        <v>3485.3113197367002</v>
      </c>
      <c r="T13" s="249">
        <f t="shared" si="1"/>
        <v>7.4499999999999993</v>
      </c>
      <c r="U13" s="666"/>
      <c r="V13" s="667"/>
      <c r="W13" s="667"/>
      <c r="X13" s="667"/>
      <c r="Y13" s="410">
        <v>4150</v>
      </c>
      <c r="Z13" s="410" t="s">
        <v>27</v>
      </c>
      <c r="AA13" s="411">
        <v>3850</v>
      </c>
      <c r="AB13" s="667"/>
      <c r="AC13" s="295"/>
    </row>
    <row r="14" spans="1:29" s="294" customFormat="1" ht="23.25" customHeight="1" x14ac:dyDescent="0.4">
      <c r="A14" s="624">
        <v>60</v>
      </c>
      <c r="B14" s="625" t="s">
        <v>603</v>
      </c>
      <c r="C14" s="626">
        <v>51</v>
      </c>
      <c r="D14" s="626" t="s">
        <v>26</v>
      </c>
      <c r="E14" s="626" t="s">
        <v>27</v>
      </c>
      <c r="F14" s="628">
        <v>57</v>
      </c>
      <c r="G14" s="629">
        <v>151000383</v>
      </c>
      <c r="H14" s="625" t="s">
        <v>603</v>
      </c>
      <c r="I14" s="634">
        <v>4033.52</v>
      </c>
      <c r="J14" s="355">
        <v>4033.52</v>
      </c>
      <c r="K14" s="353">
        <v>4001.64</v>
      </c>
      <c r="L14" s="634">
        <v>4001.64</v>
      </c>
      <c r="M14" s="251"/>
      <c r="N14" s="249">
        <v>15.39</v>
      </c>
      <c r="O14" s="249">
        <v>6.94</v>
      </c>
      <c r="P14" s="249">
        <v>38.729999999999997</v>
      </c>
      <c r="Q14" s="250">
        <v>3985</v>
      </c>
      <c r="R14" s="249" t="s">
        <v>53</v>
      </c>
      <c r="S14" s="250">
        <f t="shared" si="0"/>
        <v>3623.1554910810232</v>
      </c>
      <c r="T14" s="249">
        <f t="shared" si="1"/>
        <v>8.4499999999999993</v>
      </c>
      <c r="U14" s="666"/>
      <c r="V14" s="667"/>
      <c r="W14" s="667"/>
      <c r="X14" s="667"/>
      <c r="Y14" s="410">
        <v>4150</v>
      </c>
      <c r="Z14" s="410" t="s">
        <v>27</v>
      </c>
      <c r="AA14" s="411">
        <v>3850</v>
      </c>
      <c r="AB14" s="667"/>
      <c r="AC14" s="295"/>
    </row>
    <row r="15" spans="1:29" s="294" customFormat="1" ht="23.25" customHeight="1" x14ac:dyDescent="0.4">
      <c r="A15" s="624">
        <v>61</v>
      </c>
      <c r="B15" s="625" t="s">
        <v>604</v>
      </c>
      <c r="C15" s="626">
        <v>52</v>
      </c>
      <c r="D15" s="626" t="s">
        <v>26</v>
      </c>
      <c r="E15" s="626" t="s">
        <v>27</v>
      </c>
      <c r="F15" s="628">
        <v>58</v>
      </c>
      <c r="G15" s="629">
        <v>151000384</v>
      </c>
      <c r="H15" s="625" t="s">
        <v>603</v>
      </c>
      <c r="I15" s="634">
        <v>4022.64</v>
      </c>
      <c r="J15" s="355">
        <v>4022.64</v>
      </c>
      <c r="K15" s="353">
        <v>3991.23</v>
      </c>
      <c r="L15" s="634">
        <v>3991.23</v>
      </c>
      <c r="M15" s="251"/>
      <c r="N15" s="249">
        <v>15.74</v>
      </c>
      <c r="O15" s="249">
        <v>6.11</v>
      </c>
      <c r="P15" s="249">
        <v>41.9</v>
      </c>
      <c r="Q15" s="250">
        <v>3616</v>
      </c>
      <c r="R15" s="249" t="s">
        <v>29</v>
      </c>
      <c r="S15" s="250">
        <f t="shared" si="0"/>
        <v>3245.1183299605923</v>
      </c>
      <c r="T15" s="249">
        <f t="shared" si="1"/>
        <v>9.629999999999999</v>
      </c>
      <c r="U15" s="668"/>
      <c r="V15" s="669"/>
      <c r="W15" s="669"/>
      <c r="X15" s="669"/>
      <c r="Y15" s="410">
        <v>4150</v>
      </c>
      <c r="Z15" s="410" t="s">
        <v>27</v>
      </c>
      <c r="AA15" s="411">
        <v>3850</v>
      </c>
      <c r="AB15" s="669"/>
      <c r="AC15" s="295"/>
    </row>
    <row r="16" spans="1:29" s="294" customFormat="1" ht="23.25" customHeight="1" x14ac:dyDescent="0.4">
      <c r="A16" s="624">
        <v>66</v>
      </c>
      <c r="B16" s="625" t="s">
        <v>605</v>
      </c>
      <c r="C16" s="626">
        <v>56</v>
      </c>
      <c r="D16" s="626" t="s">
        <v>26</v>
      </c>
      <c r="E16" s="626" t="s">
        <v>27</v>
      </c>
      <c r="F16" s="628">
        <v>58</v>
      </c>
      <c r="G16" s="629">
        <v>151000386</v>
      </c>
      <c r="H16" s="625" t="s">
        <v>606</v>
      </c>
      <c r="I16" s="634">
        <v>4022.6</v>
      </c>
      <c r="J16" s="355">
        <v>4022.6</v>
      </c>
      <c r="K16" s="353">
        <v>3990.85</v>
      </c>
      <c r="L16" s="634">
        <v>3990.85</v>
      </c>
      <c r="M16" s="251"/>
      <c r="N16" s="249">
        <v>13.09</v>
      </c>
      <c r="O16" s="249">
        <v>5.86</v>
      </c>
      <c r="P16" s="249">
        <v>41.45</v>
      </c>
      <c r="Q16" s="250">
        <v>3821</v>
      </c>
      <c r="R16" s="249" t="s">
        <v>53</v>
      </c>
      <c r="S16" s="250">
        <f t="shared" si="0"/>
        <v>3527.5452517527083</v>
      </c>
      <c r="T16" s="249">
        <f t="shared" si="1"/>
        <v>7.2299999999999995</v>
      </c>
      <c r="U16" s="668"/>
      <c r="V16" s="669"/>
      <c r="W16" s="669"/>
      <c r="X16" s="669"/>
      <c r="Y16" s="410">
        <v>4150</v>
      </c>
      <c r="Z16" s="410" t="s">
        <v>27</v>
      </c>
      <c r="AA16" s="411">
        <v>3850</v>
      </c>
      <c r="AB16" s="669"/>
      <c r="AC16" s="295"/>
    </row>
    <row r="17" spans="1:29" s="294" customFormat="1" ht="23.25" customHeight="1" x14ac:dyDescent="0.4">
      <c r="A17" s="624">
        <v>68</v>
      </c>
      <c r="B17" s="625" t="s">
        <v>607</v>
      </c>
      <c r="C17" s="626">
        <v>58</v>
      </c>
      <c r="D17" s="626" t="s">
        <v>26</v>
      </c>
      <c r="E17" s="626" t="s">
        <v>27</v>
      </c>
      <c r="F17" s="628">
        <v>59</v>
      </c>
      <c r="G17" s="629">
        <v>151000387</v>
      </c>
      <c r="H17" s="625" t="s">
        <v>605</v>
      </c>
      <c r="I17" s="634">
        <v>4042.53</v>
      </c>
      <c r="J17" s="355">
        <v>4042.53</v>
      </c>
      <c r="K17" s="353">
        <v>4011.38</v>
      </c>
      <c r="L17" s="634">
        <v>4011.38</v>
      </c>
      <c r="M17" s="251"/>
      <c r="N17" s="670">
        <v>13.64443</v>
      </c>
      <c r="O17" s="670">
        <v>3.74</v>
      </c>
      <c r="P17" s="670">
        <v>35.64852611940298</v>
      </c>
      <c r="Q17" s="671">
        <v>4521.6658374792705</v>
      </c>
      <c r="R17" s="670" t="s">
        <v>70</v>
      </c>
      <c r="S17" s="671">
        <f t="shared" si="0"/>
        <v>4056.4204315920397</v>
      </c>
      <c r="T17" s="670">
        <f t="shared" si="1"/>
        <v>9.9044299999999996</v>
      </c>
      <c r="U17" s="668"/>
      <c r="V17" s="669"/>
      <c r="W17" s="669"/>
      <c r="X17" s="669"/>
      <c r="Y17" s="410">
        <v>4150</v>
      </c>
      <c r="Z17" s="410" t="s">
        <v>27</v>
      </c>
      <c r="AA17" s="411">
        <v>3850</v>
      </c>
      <c r="AB17" s="669"/>
      <c r="AC17" s="295"/>
    </row>
    <row r="18" spans="1:29" s="294" customFormat="1" ht="23.25" customHeight="1" x14ac:dyDescent="0.4">
      <c r="A18" s="624"/>
      <c r="B18" s="625"/>
      <c r="C18" s="626"/>
      <c r="D18" s="627" t="s">
        <v>26</v>
      </c>
      <c r="E18" s="627" t="s">
        <v>27</v>
      </c>
      <c r="F18" s="628"/>
      <c r="G18" s="629"/>
      <c r="H18" s="625"/>
      <c r="I18" s="630">
        <f>SUM(I6:I17)</f>
        <v>48094.239999999998</v>
      </c>
      <c r="J18" s="672">
        <f>SUM(J6:J17)</f>
        <v>48094.239999999998</v>
      </c>
      <c r="K18" s="406">
        <f>SUM(K6:K17)</f>
        <v>47716.58</v>
      </c>
      <c r="L18" s="630">
        <f>SUM(L6:L17)</f>
        <v>47716.58</v>
      </c>
      <c r="M18" s="251"/>
      <c r="N18" s="418">
        <f>SUMPRODUCT(N6:N17,$K6:$K17)/$K18</f>
        <v>14.401149938101179</v>
      </c>
      <c r="O18" s="418">
        <f t="shared" ref="O18:T18" si="2">SUMPRODUCT(O6:O17,$K6:$K17)/$K18</f>
        <v>6.5204861957835192</v>
      </c>
      <c r="P18" s="418">
        <f t="shared" si="2"/>
        <v>37.177567981713075</v>
      </c>
      <c r="Q18" s="417">
        <f t="shared" si="2"/>
        <v>4141.1359744798892</v>
      </c>
      <c r="R18" s="417" t="s">
        <v>27</v>
      </c>
      <c r="S18" s="417">
        <f t="shared" si="2"/>
        <v>3795.0164724781239</v>
      </c>
      <c r="T18" s="418">
        <f t="shared" si="2"/>
        <v>7.8806637423176591</v>
      </c>
      <c r="U18" s="668"/>
      <c r="V18" s="669"/>
      <c r="W18" s="669"/>
      <c r="X18" s="669"/>
      <c r="Y18" s="632">
        <v>4150</v>
      </c>
      <c r="Z18" s="632" t="s">
        <v>27</v>
      </c>
      <c r="AA18" s="633">
        <v>3850</v>
      </c>
      <c r="AB18" s="669"/>
      <c r="AC18" s="295"/>
    </row>
    <row r="19" spans="1:29" s="294" customFormat="1" ht="23.25" customHeight="1" x14ac:dyDescent="0.4">
      <c r="A19" s="624"/>
      <c r="B19" s="625"/>
      <c r="C19" s="626"/>
      <c r="D19" s="626"/>
      <c r="E19" s="626"/>
      <c r="F19" s="628"/>
      <c r="G19" s="629"/>
      <c r="H19" s="625"/>
      <c r="I19" s="634"/>
      <c r="J19" s="355"/>
      <c r="K19" s="353"/>
      <c r="L19" s="634"/>
      <c r="M19" s="251"/>
      <c r="N19" s="249"/>
      <c r="O19" s="249"/>
      <c r="P19" s="249"/>
      <c r="Q19" s="250"/>
      <c r="R19" s="249"/>
      <c r="S19" s="250"/>
      <c r="T19" s="249"/>
      <c r="U19" s="668"/>
      <c r="V19" s="669"/>
      <c r="W19" s="669"/>
      <c r="X19" s="669"/>
      <c r="Y19" s="410"/>
      <c r="Z19" s="410"/>
      <c r="AA19" s="411"/>
      <c r="AB19" s="669"/>
      <c r="AC19" s="295"/>
    </row>
    <row r="20" spans="1:29" s="294" customFormat="1" ht="23.25" customHeight="1" x14ac:dyDescent="0.4">
      <c r="A20" s="624"/>
      <c r="B20" s="625"/>
      <c r="C20" s="626"/>
      <c r="D20" s="626"/>
      <c r="E20" s="626"/>
      <c r="F20" s="628"/>
      <c r="G20" s="629"/>
      <c r="H20" s="625"/>
      <c r="I20" s="634"/>
      <c r="J20" s="355"/>
      <c r="K20" s="353"/>
      <c r="L20" s="634"/>
      <c r="M20" s="251"/>
      <c r="N20" s="249"/>
      <c r="O20" s="249"/>
      <c r="P20" s="249"/>
      <c r="Q20" s="250"/>
      <c r="R20" s="249"/>
      <c r="S20" s="250"/>
      <c r="T20" s="249"/>
      <c r="U20" s="668"/>
      <c r="V20" s="669"/>
      <c r="W20" s="669"/>
      <c r="X20" s="669"/>
      <c r="Y20" s="410"/>
      <c r="Z20" s="410"/>
      <c r="AA20" s="411"/>
      <c r="AB20" s="669"/>
      <c r="AC20" s="295"/>
    </row>
    <row r="21" spans="1:29" s="294" customFormat="1" ht="23.25" customHeight="1" x14ac:dyDescent="0.4">
      <c r="A21" s="624">
        <v>32</v>
      </c>
      <c r="B21" s="625" t="s">
        <v>608</v>
      </c>
      <c r="C21" s="626">
        <v>23</v>
      </c>
      <c r="D21" s="627" t="s">
        <v>176</v>
      </c>
      <c r="E21" s="627" t="s">
        <v>27</v>
      </c>
      <c r="F21" s="628">
        <v>56</v>
      </c>
      <c r="G21" s="629">
        <v>111000288</v>
      </c>
      <c r="H21" s="625" t="s">
        <v>608</v>
      </c>
      <c r="I21" s="630">
        <v>3692.7</v>
      </c>
      <c r="J21" s="672">
        <v>3692.7</v>
      </c>
      <c r="K21" s="406">
        <v>3663.89</v>
      </c>
      <c r="L21" s="630">
        <v>3663.89</v>
      </c>
      <c r="M21" s="251"/>
      <c r="N21" s="418">
        <v>14.75</v>
      </c>
      <c r="O21" s="418">
        <v>5.69</v>
      </c>
      <c r="P21" s="418">
        <v>51.49</v>
      </c>
      <c r="Q21" s="417">
        <v>2998</v>
      </c>
      <c r="R21" s="418" t="s">
        <v>61</v>
      </c>
      <c r="S21" s="417">
        <f>((100-N21)/(100-O21))*Q21</f>
        <v>2709.9936380023328</v>
      </c>
      <c r="T21" s="418">
        <f>N21-O21</f>
        <v>9.0599999999999987</v>
      </c>
      <c r="U21" s="668"/>
      <c r="V21" s="669"/>
      <c r="W21" s="669"/>
      <c r="X21" s="669"/>
      <c r="Y21" s="632">
        <v>4150</v>
      </c>
      <c r="Z21" s="632" t="s">
        <v>27</v>
      </c>
      <c r="AA21" s="633">
        <v>3850</v>
      </c>
      <c r="AB21" s="669"/>
      <c r="AC21" s="295"/>
    </row>
    <row r="22" spans="1:29" s="294" customFormat="1" ht="23.25" customHeight="1" x14ac:dyDescent="0.4">
      <c r="A22" s="624"/>
      <c r="B22" s="625"/>
      <c r="C22" s="626"/>
      <c r="D22" s="626"/>
      <c r="E22" s="626"/>
      <c r="F22" s="628"/>
      <c r="G22" s="629"/>
      <c r="H22" s="625"/>
      <c r="I22" s="634"/>
      <c r="J22" s="355"/>
      <c r="K22" s="353"/>
      <c r="L22" s="634"/>
      <c r="M22" s="251"/>
      <c r="N22" s="249"/>
      <c r="O22" s="249"/>
      <c r="P22" s="249"/>
      <c r="Q22" s="250"/>
      <c r="R22" s="249"/>
      <c r="S22" s="250"/>
      <c r="T22" s="249"/>
      <c r="U22" s="668"/>
      <c r="V22" s="669"/>
      <c r="W22" s="669"/>
      <c r="X22" s="669"/>
      <c r="Y22" s="410"/>
      <c r="Z22" s="410"/>
      <c r="AA22" s="411"/>
      <c r="AB22" s="669"/>
      <c r="AC22" s="295"/>
    </row>
    <row r="23" spans="1:29" s="294" customFormat="1" ht="23.25" customHeight="1" x14ac:dyDescent="0.4">
      <c r="A23" s="624">
        <v>23</v>
      </c>
      <c r="B23" s="625" t="s">
        <v>609</v>
      </c>
      <c r="C23" s="626">
        <v>16</v>
      </c>
      <c r="D23" s="627" t="s">
        <v>59</v>
      </c>
      <c r="E23" s="627" t="s">
        <v>27</v>
      </c>
      <c r="F23" s="628"/>
      <c r="G23" s="629">
        <v>151000601</v>
      </c>
      <c r="H23" s="625" t="s">
        <v>610</v>
      </c>
      <c r="I23" s="630">
        <v>0</v>
      </c>
      <c r="J23" s="672">
        <v>1212.21</v>
      </c>
      <c r="K23" s="406">
        <v>1181.4700000000003</v>
      </c>
      <c r="L23" s="630">
        <v>0</v>
      </c>
      <c r="M23" s="251"/>
      <c r="N23" s="418">
        <v>15.57</v>
      </c>
      <c r="O23" s="418">
        <v>7.22</v>
      </c>
      <c r="P23" s="418">
        <v>37.36</v>
      </c>
      <c r="Q23" s="417">
        <v>4044</v>
      </c>
      <c r="R23" s="418" t="s">
        <v>27</v>
      </c>
      <c r="S23" s="417">
        <f>((100-N23)/(100-O23))*Q23</f>
        <v>3680.0487173959909</v>
      </c>
      <c r="T23" s="418">
        <f>N23-O23</f>
        <v>8.3500000000000014</v>
      </c>
      <c r="U23" s="668"/>
      <c r="V23" s="669"/>
      <c r="W23" s="669"/>
      <c r="X23" s="669"/>
      <c r="Y23" s="632">
        <v>4150</v>
      </c>
      <c r="Z23" s="632" t="s">
        <v>27</v>
      </c>
      <c r="AA23" s="633">
        <v>3850</v>
      </c>
      <c r="AB23" s="669"/>
      <c r="AC23" s="295"/>
    </row>
    <row r="24" spans="1:29" s="294" customFormat="1" ht="23.25" customHeight="1" x14ac:dyDescent="0.4">
      <c r="A24" s="624"/>
      <c r="B24" s="625"/>
      <c r="C24" s="626"/>
      <c r="D24" s="626"/>
      <c r="E24" s="626"/>
      <c r="F24" s="628"/>
      <c r="G24" s="629"/>
      <c r="H24" s="625"/>
      <c r="I24" s="634"/>
      <c r="J24" s="355"/>
      <c r="K24" s="353"/>
      <c r="L24" s="634"/>
      <c r="M24" s="251"/>
      <c r="N24" s="249"/>
      <c r="O24" s="249"/>
      <c r="P24" s="249"/>
      <c r="Q24" s="250"/>
      <c r="R24" s="249"/>
      <c r="S24" s="250"/>
      <c r="T24" s="249"/>
      <c r="U24" s="668"/>
      <c r="V24" s="669"/>
      <c r="W24" s="669"/>
      <c r="X24" s="669"/>
      <c r="Y24" s="410"/>
      <c r="Z24" s="410"/>
      <c r="AA24" s="411"/>
      <c r="AB24" s="669"/>
      <c r="AC24" s="295"/>
    </row>
    <row r="25" spans="1:29" s="294" customFormat="1" ht="23.25" customHeight="1" x14ac:dyDescent="0.4">
      <c r="A25" s="624">
        <v>8</v>
      </c>
      <c r="B25" s="625" t="s">
        <v>592</v>
      </c>
      <c r="C25" s="626">
        <v>5</v>
      </c>
      <c r="D25" s="626" t="s">
        <v>74</v>
      </c>
      <c r="E25" s="626" t="s">
        <v>27</v>
      </c>
      <c r="F25" s="628">
        <v>59</v>
      </c>
      <c r="G25" s="629">
        <v>162000446</v>
      </c>
      <c r="H25" s="635" t="s">
        <v>611</v>
      </c>
      <c r="I25" s="634">
        <v>4159.6400000000003</v>
      </c>
      <c r="J25" s="355">
        <v>4159.6400000000003</v>
      </c>
      <c r="K25" s="353">
        <v>4126.7299999999996</v>
      </c>
      <c r="L25" s="634">
        <v>4126.7299999999996</v>
      </c>
      <c r="M25" s="251"/>
      <c r="N25" s="249">
        <v>14.08</v>
      </c>
      <c r="O25" s="249">
        <v>6.96</v>
      </c>
      <c r="P25" s="249">
        <v>51.14</v>
      </c>
      <c r="Q25" s="250">
        <v>2971</v>
      </c>
      <c r="R25" s="249" t="s">
        <v>61</v>
      </c>
      <c r="S25" s="250">
        <f t="shared" ref="S25:S36" si="3">((100-N25)/(100-O25))*Q25</f>
        <v>2743.640584694755</v>
      </c>
      <c r="T25" s="249">
        <f t="shared" ref="T25:T36" si="4">N25-O25</f>
        <v>7.12</v>
      </c>
      <c r="U25" s="668"/>
      <c r="V25" s="669"/>
      <c r="W25" s="669"/>
      <c r="X25" s="669"/>
      <c r="Y25" s="410">
        <v>4150</v>
      </c>
      <c r="Z25" s="410" t="s">
        <v>27</v>
      </c>
      <c r="AA25" s="411">
        <v>3850</v>
      </c>
      <c r="AB25" s="669"/>
      <c r="AC25" s="295"/>
    </row>
    <row r="26" spans="1:29" s="294" customFormat="1" ht="23.25" customHeight="1" x14ac:dyDescent="0.4">
      <c r="A26" s="624">
        <v>19</v>
      </c>
      <c r="B26" s="625" t="s">
        <v>612</v>
      </c>
      <c r="C26" s="626">
        <v>13</v>
      </c>
      <c r="D26" s="626" t="s">
        <v>74</v>
      </c>
      <c r="E26" s="626" t="s">
        <v>27</v>
      </c>
      <c r="F26" s="628">
        <v>59</v>
      </c>
      <c r="G26" s="629">
        <v>162000450</v>
      </c>
      <c r="H26" s="635" t="s">
        <v>613</v>
      </c>
      <c r="I26" s="634">
        <v>4120.07</v>
      </c>
      <c r="J26" s="355">
        <v>4120.07</v>
      </c>
      <c r="K26" s="353">
        <v>4087.56</v>
      </c>
      <c r="L26" s="634">
        <v>4087.56</v>
      </c>
      <c r="M26" s="251"/>
      <c r="N26" s="249">
        <v>14.55</v>
      </c>
      <c r="O26" s="249">
        <v>4.33</v>
      </c>
      <c r="P26" s="249">
        <v>56.88</v>
      </c>
      <c r="Q26" s="250">
        <v>2830</v>
      </c>
      <c r="R26" s="249" t="s">
        <v>61</v>
      </c>
      <c r="S26" s="250">
        <f t="shared" si="3"/>
        <v>2527.6837044005438</v>
      </c>
      <c r="T26" s="249">
        <f t="shared" si="4"/>
        <v>10.220000000000001</v>
      </c>
      <c r="U26" s="668"/>
      <c r="V26" s="669"/>
      <c r="W26" s="669"/>
      <c r="X26" s="669"/>
      <c r="Y26" s="638">
        <v>4150</v>
      </c>
      <c r="Z26" s="638" t="s">
        <v>27</v>
      </c>
      <c r="AA26" s="639">
        <v>3850</v>
      </c>
      <c r="AB26" s="669"/>
      <c r="AC26" s="295"/>
    </row>
    <row r="27" spans="1:29" s="294" customFormat="1" ht="23.25" customHeight="1" x14ac:dyDescent="0.4">
      <c r="A27" s="624">
        <v>25</v>
      </c>
      <c r="B27" s="625" t="s">
        <v>609</v>
      </c>
      <c r="C27" s="626">
        <v>18</v>
      </c>
      <c r="D27" s="626" t="s">
        <v>74</v>
      </c>
      <c r="E27" s="626" t="s">
        <v>27</v>
      </c>
      <c r="F27" s="628">
        <v>59</v>
      </c>
      <c r="G27" s="629">
        <v>162000454</v>
      </c>
      <c r="H27" s="625" t="s">
        <v>610</v>
      </c>
      <c r="I27" s="634">
        <v>4103.8599999999997</v>
      </c>
      <c r="J27" s="355">
        <v>4103.8599999999997</v>
      </c>
      <c r="K27" s="353">
        <v>4071.89</v>
      </c>
      <c r="L27" s="634">
        <v>4071.89</v>
      </c>
      <c r="M27" s="251"/>
      <c r="N27" s="249">
        <v>15.92</v>
      </c>
      <c r="O27" s="249">
        <v>5.33</v>
      </c>
      <c r="P27" s="249">
        <v>45.06</v>
      </c>
      <c r="Q27" s="250">
        <v>3352</v>
      </c>
      <c r="R27" s="249" t="s">
        <v>81</v>
      </c>
      <c r="S27" s="250">
        <f t="shared" si="3"/>
        <v>2977.0377099397906</v>
      </c>
      <c r="T27" s="249">
        <f t="shared" si="4"/>
        <v>10.59</v>
      </c>
      <c r="U27" s="668"/>
      <c r="V27" s="669"/>
      <c r="W27" s="669"/>
      <c r="X27" s="669"/>
      <c r="Y27" s="638">
        <v>4150</v>
      </c>
      <c r="Z27" s="638" t="s">
        <v>27</v>
      </c>
      <c r="AA27" s="639">
        <v>3850</v>
      </c>
      <c r="AB27" s="669"/>
      <c r="AC27" s="295"/>
    </row>
    <row r="28" spans="1:29" s="294" customFormat="1" ht="23.25" customHeight="1" x14ac:dyDescent="0.4">
      <c r="A28" s="624">
        <v>29</v>
      </c>
      <c r="B28" s="625" t="s">
        <v>614</v>
      </c>
      <c r="C28" s="626">
        <v>21</v>
      </c>
      <c r="D28" s="626" t="s">
        <v>74</v>
      </c>
      <c r="E28" s="626" t="s">
        <v>27</v>
      </c>
      <c r="F28" s="628">
        <v>59</v>
      </c>
      <c r="G28" s="629">
        <v>162000457</v>
      </c>
      <c r="H28" s="625" t="s">
        <v>609</v>
      </c>
      <c r="I28" s="634">
        <v>4064.94</v>
      </c>
      <c r="J28" s="355">
        <v>4064.94</v>
      </c>
      <c r="K28" s="353">
        <v>4033.2</v>
      </c>
      <c r="L28" s="634">
        <v>4033.2</v>
      </c>
      <c r="M28" s="251"/>
      <c r="N28" s="249">
        <v>14.65</v>
      </c>
      <c r="O28" s="249">
        <v>4.34</v>
      </c>
      <c r="P28" s="249">
        <v>51.2</v>
      </c>
      <c r="Q28" s="250">
        <v>3165</v>
      </c>
      <c r="R28" s="249" t="s">
        <v>81</v>
      </c>
      <c r="S28" s="250">
        <f t="shared" si="3"/>
        <v>2823.884068576207</v>
      </c>
      <c r="T28" s="249">
        <f t="shared" si="4"/>
        <v>10.31</v>
      </c>
      <c r="U28" s="668"/>
      <c r="V28" s="669"/>
      <c r="W28" s="669"/>
      <c r="X28" s="669"/>
      <c r="Y28" s="638">
        <v>4150</v>
      </c>
      <c r="Z28" s="638" t="s">
        <v>27</v>
      </c>
      <c r="AA28" s="639">
        <v>3850</v>
      </c>
      <c r="AB28" s="669"/>
      <c r="AC28" s="295"/>
    </row>
    <row r="29" spans="1:29" s="294" customFormat="1" ht="23.25" customHeight="1" x14ac:dyDescent="0.4">
      <c r="A29" s="624">
        <v>33</v>
      </c>
      <c r="B29" s="625" t="s">
        <v>608</v>
      </c>
      <c r="C29" s="626">
        <v>24</v>
      </c>
      <c r="D29" s="626" t="s">
        <v>74</v>
      </c>
      <c r="E29" s="626" t="s">
        <v>27</v>
      </c>
      <c r="F29" s="628">
        <v>59</v>
      </c>
      <c r="G29" s="629">
        <v>162000461</v>
      </c>
      <c r="H29" s="625" t="s">
        <v>615</v>
      </c>
      <c r="I29" s="634">
        <v>3983.5</v>
      </c>
      <c r="J29" s="355">
        <v>3983.5</v>
      </c>
      <c r="K29" s="353">
        <v>3952.42</v>
      </c>
      <c r="L29" s="634">
        <v>3952.42</v>
      </c>
      <c r="M29" s="251"/>
      <c r="N29" s="249">
        <v>15.07</v>
      </c>
      <c r="O29" s="249">
        <v>5.82</v>
      </c>
      <c r="P29" s="249">
        <v>45.32</v>
      </c>
      <c r="Q29" s="250">
        <v>3594</v>
      </c>
      <c r="R29" s="249" t="s">
        <v>29</v>
      </c>
      <c r="S29" s="250">
        <f t="shared" si="3"/>
        <v>3241.0110426842216</v>
      </c>
      <c r="T29" s="249">
        <f t="shared" si="4"/>
        <v>9.25</v>
      </c>
      <c r="U29" s="668"/>
      <c r="V29" s="669"/>
      <c r="W29" s="669"/>
      <c r="X29" s="669"/>
      <c r="Y29" s="638">
        <v>4150</v>
      </c>
      <c r="Z29" s="638" t="s">
        <v>27</v>
      </c>
      <c r="AA29" s="639">
        <v>3850</v>
      </c>
      <c r="AB29" s="669"/>
      <c r="AC29" s="295"/>
    </row>
    <row r="30" spans="1:29" s="294" customFormat="1" ht="23.25" customHeight="1" x14ac:dyDescent="0.4">
      <c r="A30" s="624">
        <v>36</v>
      </c>
      <c r="B30" s="625" t="s">
        <v>616</v>
      </c>
      <c r="C30" s="626">
        <v>27</v>
      </c>
      <c r="D30" s="626" t="s">
        <v>74</v>
      </c>
      <c r="E30" s="626" t="s">
        <v>27</v>
      </c>
      <c r="F30" s="628">
        <v>59</v>
      </c>
      <c r="G30" s="629">
        <v>162000466</v>
      </c>
      <c r="H30" s="625" t="s">
        <v>614</v>
      </c>
      <c r="I30" s="634">
        <v>4066.11</v>
      </c>
      <c r="J30" s="355">
        <v>4066.11</v>
      </c>
      <c r="K30" s="353">
        <v>4034.39</v>
      </c>
      <c r="L30" s="634">
        <v>4034.39</v>
      </c>
      <c r="M30" s="251"/>
      <c r="N30" s="249">
        <v>14.55</v>
      </c>
      <c r="O30" s="249">
        <v>5.99</v>
      </c>
      <c r="P30" s="249">
        <v>42.68</v>
      </c>
      <c r="Q30" s="250">
        <v>3940</v>
      </c>
      <c r="R30" s="249" t="s">
        <v>53</v>
      </c>
      <c r="S30" s="250">
        <f t="shared" si="3"/>
        <v>3581.2466758855444</v>
      </c>
      <c r="T30" s="249">
        <f t="shared" si="4"/>
        <v>8.56</v>
      </c>
      <c r="U30" s="668"/>
      <c r="V30" s="669"/>
      <c r="W30" s="669"/>
      <c r="X30" s="669"/>
      <c r="Y30" s="638">
        <v>4150</v>
      </c>
      <c r="Z30" s="638" t="s">
        <v>27</v>
      </c>
      <c r="AA30" s="639">
        <v>3850</v>
      </c>
      <c r="AB30" s="669"/>
      <c r="AC30" s="295"/>
    </row>
    <row r="31" spans="1:29" s="294" customFormat="1" ht="23.25" customHeight="1" x14ac:dyDescent="0.4">
      <c r="A31" s="624">
        <v>42</v>
      </c>
      <c r="B31" s="625" t="s">
        <v>594</v>
      </c>
      <c r="C31" s="626">
        <v>33</v>
      </c>
      <c r="D31" s="626" t="s">
        <v>74</v>
      </c>
      <c r="E31" s="626" t="s">
        <v>27</v>
      </c>
      <c r="F31" s="628">
        <v>58</v>
      </c>
      <c r="G31" s="629">
        <v>162000474</v>
      </c>
      <c r="H31" s="625" t="s">
        <v>617</v>
      </c>
      <c r="I31" s="634">
        <v>4116.97</v>
      </c>
      <c r="J31" s="355">
        <v>4116.97</v>
      </c>
      <c r="K31" s="353">
        <v>4084.88</v>
      </c>
      <c r="L31" s="634">
        <v>4084.88</v>
      </c>
      <c r="M31" s="251"/>
      <c r="N31" s="249">
        <v>14.95</v>
      </c>
      <c r="O31" s="249">
        <v>4.6900000000000004</v>
      </c>
      <c r="P31" s="249">
        <v>53.44</v>
      </c>
      <c r="Q31" s="250">
        <v>2928</v>
      </c>
      <c r="R31" s="249" t="s">
        <v>61</v>
      </c>
      <c r="S31" s="250">
        <f t="shared" si="3"/>
        <v>2612.8045325779035</v>
      </c>
      <c r="T31" s="249">
        <f t="shared" si="4"/>
        <v>10.259999999999998</v>
      </c>
      <c r="U31" s="668"/>
      <c r="V31" s="669"/>
      <c r="W31" s="669"/>
      <c r="X31" s="669"/>
      <c r="Y31" s="638">
        <v>4150</v>
      </c>
      <c r="Z31" s="638" t="s">
        <v>27</v>
      </c>
      <c r="AA31" s="639">
        <v>3850</v>
      </c>
      <c r="AB31" s="669"/>
      <c r="AC31" s="295"/>
    </row>
    <row r="32" spans="1:29" s="294" customFormat="1" ht="23.25" customHeight="1" x14ac:dyDescent="0.4">
      <c r="A32" s="624">
        <v>54</v>
      </c>
      <c r="B32" s="625" t="s">
        <v>599</v>
      </c>
      <c r="C32" s="626">
        <v>45</v>
      </c>
      <c r="D32" s="626" t="s">
        <v>74</v>
      </c>
      <c r="E32" s="626" t="s">
        <v>27</v>
      </c>
      <c r="F32" s="628">
        <v>58</v>
      </c>
      <c r="G32" s="629">
        <v>162000486</v>
      </c>
      <c r="H32" s="625" t="s">
        <v>600</v>
      </c>
      <c r="I32" s="634">
        <v>3995.18</v>
      </c>
      <c r="J32" s="355">
        <v>3995.18</v>
      </c>
      <c r="K32" s="353">
        <v>3964.04</v>
      </c>
      <c r="L32" s="634">
        <v>3964.04</v>
      </c>
      <c r="M32" s="251"/>
      <c r="N32" s="249">
        <v>13.36</v>
      </c>
      <c r="O32" s="249">
        <v>5.36</v>
      </c>
      <c r="P32" s="249">
        <v>37.380000000000003</v>
      </c>
      <c r="Q32" s="250">
        <v>4256</v>
      </c>
      <c r="R32" s="249" t="s">
        <v>27</v>
      </c>
      <c r="S32" s="250">
        <f t="shared" si="3"/>
        <v>3896.2366863905327</v>
      </c>
      <c r="T32" s="249">
        <f t="shared" si="4"/>
        <v>7.9999999999999991</v>
      </c>
      <c r="U32" s="668"/>
      <c r="V32" s="669"/>
      <c r="W32" s="669"/>
      <c r="X32" s="669"/>
      <c r="Y32" s="638">
        <v>4150</v>
      </c>
      <c r="Z32" s="638" t="s">
        <v>27</v>
      </c>
      <c r="AA32" s="639">
        <v>3850</v>
      </c>
      <c r="AB32" s="669"/>
      <c r="AC32" s="295"/>
    </row>
    <row r="33" spans="1:29" s="294" customFormat="1" ht="23.25" customHeight="1" x14ac:dyDescent="0.4">
      <c r="A33" s="624">
        <v>55</v>
      </c>
      <c r="B33" s="625" t="s">
        <v>599</v>
      </c>
      <c r="C33" s="626">
        <v>46</v>
      </c>
      <c r="D33" s="626" t="s">
        <v>74</v>
      </c>
      <c r="E33" s="626" t="s">
        <v>27</v>
      </c>
      <c r="F33" s="628">
        <v>58</v>
      </c>
      <c r="G33" s="629">
        <v>162000487</v>
      </c>
      <c r="H33" s="625" t="s">
        <v>600</v>
      </c>
      <c r="I33" s="634">
        <v>4028.95</v>
      </c>
      <c r="J33" s="355">
        <v>4028.95</v>
      </c>
      <c r="K33" s="353">
        <v>3997.98</v>
      </c>
      <c r="L33" s="634">
        <v>3997.98</v>
      </c>
      <c r="M33" s="251"/>
      <c r="N33" s="249">
        <v>14.85</v>
      </c>
      <c r="O33" s="249">
        <v>5.78</v>
      </c>
      <c r="P33" s="249">
        <v>41.02</v>
      </c>
      <c r="Q33" s="250">
        <v>4072</v>
      </c>
      <c r="R33" s="249" t="s">
        <v>27</v>
      </c>
      <c r="S33" s="250">
        <f t="shared" si="3"/>
        <v>3680.0127361494378</v>
      </c>
      <c r="T33" s="249">
        <f t="shared" si="4"/>
        <v>9.07</v>
      </c>
      <c r="U33" s="668"/>
      <c r="V33" s="669"/>
      <c r="W33" s="669"/>
      <c r="X33" s="669"/>
      <c r="Y33" s="638">
        <v>4150</v>
      </c>
      <c r="Z33" s="638" t="s">
        <v>27</v>
      </c>
      <c r="AA33" s="639">
        <v>3850</v>
      </c>
      <c r="AB33" s="669"/>
      <c r="AC33" s="295"/>
    </row>
    <row r="34" spans="1:29" s="294" customFormat="1" ht="23.25" customHeight="1" x14ac:dyDescent="0.4">
      <c r="A34" s="624">
        <v>59</v>
      </c>
      <c r="B34" s="625" t="s">
        <v>602</v>
      </c>
      <c r="C34" s="626">
        <v>50</v>
      </c>
      <c r="D34" s="626" t="s">
        <v>74</v>
      </c>
      <c r="E34" s="626" t="s">
        <v>27</v>
      </c>
      <c r="F34" s="628">
        <v>59</v>
      </c>
      <c r="G34" s="629">
        <v>162000490</v>
      </c>
      <c r="H34" s="625" t="s">
        <v>601</v>
      </c>
      <c r="I34" s="634">
        <v>3921.2</v>
      </c>
      <c r="J34" s="355">
        <v>3921.2</v>
      </c>
      <c r="K34" s="353">
        <v>3890.62</v>
      </c>
      <c r="L34" s="634">
        <v>3890.62</v>
      </c>
      <c r="M34" s="251"/>
      <c r="N34" s="249">
        <v>15.01</v>
      </c>
      <c r="O34" s="249">
        <v>4.8899999999999997</v>
      </c>
      <c r="P34" s="249">
        <v>35.86</v>
      </c>
      <c r="Q34" s="250">
        <v>4375</v>
      </c>
      <c r="R34" s="249" t="s">
        <v>70</v>
      </c>
      <c r="S34" s="250">
        <f t="shared" si="3"/>
        <v>3909.4863841867309</v>
      </c>
      <c r="T34" s="249">
        <f t="shared" si="4"/>
        <v>10.120000000000001</v>
      </c>
      <c r="U34" s="668"/>
      <c r="V34" s="669"/>
      <c r="W34" s="669"/>
      <c r="X34" s="669"/>
      <c r="Y34" s="638">
        <v>4150</v>
      </c>
      <c r="Z34" s="638" t="s">
        <v>27</v>
      </c>
      <c r="AA34" s="639">
        <v>3850</v>
      </c>
      <c r="AB34" s="669"/>
      <c r="AC34" s="295"/>
    </row>
    <row r="35" spans="1:29" s="294" customFormat="1" ht="23.25" customHeight="1" x14ac:dyDescent="0.4">
      <c r="A35" s="624">
        <v>63</v>
      </c>
      <c r="B35" s="625" t="s">
        <v>604</v>
      </c>
      <c r="C35" s="626">
        <v>54</v>
      </c>
      <c r="D35" s="626" t="s">
        <v>74</v>
      </c>
      <c r="E35" s="626" t="s">
        <v>27</v>
      </c>
      <c r="F35" s="628">
        <v>58</v>
      </c>
      <c r="G35" s="629">
        <v>162000494</v>
      </c>
      <c r="H35" s="625" t="s">
        <v>603</v>
      </c>
      <c r="I35" s="634">
        <v>3970</v>
      </c>
      <c r="J35" s="355">
        <v>3970</v>
      </c>
      <c r="K35" s="353">
        <v>3939.44</v>
      </c>
      <c r="L35" s="634">
        <v>3939.44</v>
      </c>
      <c r="M35" s="251"/>
      <c r="N35" s="249">
        <v>15.12</v>
      </c>
      <c r="O35" s="249">
        <v>6.33</v>
      </c>
      <c r="P35" s="249">
        <v>37.49</v>
      </c>
      <c r="Q35" s="250">
        <v>4399</v>
      </c>
      <c r="R35" s="249" t="s">
        <v>70</v>
      </c>
      <c r="S35" s="250">
        <f t="shared" si="3"/>
        <v>3986.1975018682606</v>
      </c>
      <c r="T35" s="249">
        <f t="shared" si="4"/>
        <v>8.7899999999999991</v>
      </c>
      <c r="U35" s="668"/>
      <c r="V35" s="669"/>
      <c r="W35" s="669"/>
      <c r="X35" s="669"/>
      <c r="Y35" s="638">
        <v>4150</v>
      </c>
      <c r="Z35" s="638" t="s">
        <v>27</v>
      </c>
      <c r="AA35" s="639">
        <v>3850</v>
      </c>
      <c r="AB35" s="669"/>
      <c r="AC35" s="295"/>
    </row>
    <row r="36" spans="1:29" s="294" customFormat="1" ht="23.25" customHeight="1" x14ac:dyDescent="0.4">
      <c r="A36" s="624">
        <v>69</v>
      </c>
      <c r="B36" s="625" t="s">
        <v>618</v>
      </c>
      <c r="C36" s="626">
        <v>59</v>
      </c>
      <c r="D36" s="626" t="s">
        <v>74</v>
      </c>
      <c r="E36" s="626" t="s">
        <v>27</v>
      </c>
      <c r="F36" s="628">
        <v>59</v>
      </c>
      <c r="G36" s="629">
        <v>162000499</v>
      </c>
      <c r="H36" s="625" t="s">
        <v>607</v>
      </c>
      <c r="I36" s="634">
        <v>3922.18</v>
      </c>
      <c r="J36" s="355">
        <v>3922.18</v>
      </c>
      <c r="K36" s="353">
        <v>3891.22</v>
      </c>
      <c r="L36" s="634">
        <v>3891.22</v>
      </c>
      <c r="M36" s="251"/>
      <c r="N36" s="670">
        <v>14.117865000000002</v>
      </c>
      <c r="O36" s="670">
        <v>2.4900000000000002</v>
      </c>
      <c r="P36" s="670">
        <v>47.161048222313042</v>
      </c>
      <c r="Q36" s="671">
        <v>4227.9570903146714</v>
      </c>
      <c r="R36" s="670" t="s">
        <v>27</v>
      </c>
      <c r="S36" s="671">
        <f t="shared" si="3"/>
        <v>3723.7819875357586</v>
      </c>
      <c r="T36" s="670">
        <f t="shared" si="4"/>
        <v>11.627865000000002</v>
      </c>
      <c r="U36" s="668"/>
      <c r="V36" s="669"/>
      <c r="W36" s="669"/>
      <c r="X36" s="669"/>
      <c r="Y36" s="638">
        <v>4150</v>
      </c>
      <c r="Z36" s="638" t="s">
        <v>27</v>
      </c>
      <c r="AA36" s="639">
        <v>3850</v>
      </c>
      <c r="AB36" s="669"/>
      <c r="AC36" s="295"/>
    </row>
    <row r="37" spans="1:29" s="294" customFormat="1" ht="23.25" customHeight="1" x14ac:dyDescent="0.4">
      <c r="A37" s="624"/>
      <c r="B37" s="625"/>
      <c r="C37" s="626"/>
      <c r="D37" s="627" t="s">
        <v>74</v>
      </c>
      <c r="E37" s="627" t="s">
        <v>27</v>
      </c>
      <c r="F37" s="628"/>
      <c r="G37" s="629"/>
      <c r="H37" s="625"/>
      <c r="I37" s="630">
        <f>SUM(I25:I36)</f>
        <v>48452.6</v>
      </c>
      <c r="J37" s="672">
        <f>SUM(J25:J36)</f>
        <v>48452.6</v>
      </c>
      <c r="K37" s="406">
        <f>SUM(K25:K36)</f>
        <v>48074.37</v>
      </c>
      <c r="L37" s="630">
        <f>SUM(L25:L36)</f>
        <v>48074.37</v>
      </c>
      <c r="M37" s="251"/>
      <c r="N37" s="418">
        <f>SUMPRODUCT(N25:N36,$K25:$K36)/$K37</f>
        <v>14.686606608579579</v>
      </c>
      <c r="O37" s="418">
        <f t="shared" ref="O37:T37" si="5">SUMPRODUCT(O25:O36,$K25:$K36)/$K37</f>
        <v>5.1994879724892913</v>
      </c>
      <c r="P37" s="418">
        <f t="shared" si="5"/>
        <v>45.471676963496947</v>
      </c>
      <c r="Q37" s="417">
        <f t="shared" si="5"/>
        <v>3666.3420587513524</v>
      </c>
      <c r="R37" s="417" t="s">
        <v>29</v>
      </c>
      <c r="S37" s="417">
        <f t="shared" si="5"/>
        <v>3300.2612365293076</v>
      </c>
      <c r="T37" s="418">
        <f t="shared" si="5"/>
        <v>9.4871186360902886</v>
      </c>
      <c r="U37" s="668"/>
      <c r="V37" s="669"/>
      <c r="W37" s="669"/>
      <c r="X37" s="669"/>
      <c r="Y37" s="640">
        <v>4150</v>
      </c>
      <c r="Z37" s="640" t="s">
        <v>27</v>
      </c>
      <c r="AA37" s="641">
        <v>3850</v>
      </c>
      <c r="AB37" s="669"/>
      <c r="AC37" s="295"/>
    </row>
    <row r="38" spans="1:29" s="294" customFormat="1" ht="23.25" customHeight="1" x14ac:dyDescent="0.4">
      <c r="A38" s="624"/>
      <c r="B38" s="625"/>
      <c r="C38" s="626"/>
      <c r="D38" s="626"/>
      <c r="E38" s="626"/>
      <c r="F38" s="628"/>
      <c r="G38" s="629"/>
      <c r="H38" s="625"/>
      <c r="I38" s="634"/>
      <c r="J38" s="355"/>
      <c r="K38" s="353"/>
      <c r="L38" s="634"/>
      <c r="M38" s="251"/>
      <c r="N38" s="249"/>
      <c r="O38" s="249"/>
      <c r="P38" s="249"/>
      <c r="Q38" s="250"/>
      <c r="R38" s="249"/>
      <c r="S38" s="250"/>
      <c r="T38" s="249"/>
      <c r="U38" s="668"/>
      <c r="V38" s="669"/>
      <c r="W38" s="669"/>
      <c r="X38" s="669"/>
      <c r="Y38" s="638"/>
      <c r="Z38" s="638"/>
      <c r="AA38" s="639"/>
      <c r="AB38" s="669"/>
      <c r="AC38" s="295"/>
    </row>
    <row r="39" spans="1:29" s="294" customFormat="1" ht="23.25" customHeight="1" x14ac:dyDescent="0.4">
      <c r="A39" s="624"/>
      <c r="B39" s="625"/>
      <c r="C39" s="626"/>
      <c r="D39" s="626"/>
      <c r="E39" s="626"/>
      <c r="F39" s="628"/>
      <c r="G39" s="629"/>
      <c r="H39" s="625"/>
      <c r="I39" s="634"/>
      <c r="J39" s="355"/>
      <c r="K39" s="353"/>
      <c r="L39" s="634"/>
      <c r="M39" s="251"/>
      <c r="N39" s="249"/>
      <c r="O39" s="249"/>
      <c r="P39" s="249"/>
      <c r="Q39" s="250"/>
      <c r="R39" s="249"/>
      <c r="S39" s="250"/>
      <c r="T39" s="249"/>
      <c r="U39" s="668"/>
      <c r="V39" s="669"/>
      <c r="W39" s="669"/>
      <c r="X39" s="669"/>
      <c r="Y39" s="638"/>
      <c r="Z39" s="638"/>
      <c r="AA39" s="639"/>
      <c r="AB39" s="669"/>
      <c r="AC39" s="295"/>
    </row>
    <row r="40" spans="1:29" s="294" customFormat="1" ht="23.25" customHeight="1" x14ac:dyDescent="0.4">
      <c r="A40" s="624">
        <v>16</v>
      </c>
      <c r="B40" s="625" t="s">
        <v>613</v>
      </c>
      <c r="C40" s="626">
        <v>11</v>
      </c>
      <c r="D40" s="627" t="s">
        <v>493</v>
      </c>
      <c r="E40" s="627" t="s">
        <v>27</v>
      </c>
      <c r="F40" s="628">
        <v>59</v>
      </c>
      <c r="G40" s="629">
        <v>462000053</v>
      </c>
      <c r="H40" s="635" t="s">
        <v>591</v>
      </c>
      <c r="I40" s="630">
        <v>3870.22</v>
      </c>
      <c r="J40" s="672">
        <v>3870.22</v>
      </c>
      <c r="K40" s="406">
        <v>3839.63</v>
      </c>
      <c r="L40" s="630">
        <v>3839.63</v>
      </c>
      <c r="M40" s="251"/>
      <c r="N40" s="418">
        <v>15.89</v>
      </c>
      <c r="O40" s="418">
        <v>7.84</v>
      </c>
      <c r="P40" s="418">
        <v>42.13</v>
      </c>
      <c r="Q40" s="417">
        <v>3829</v>
      </c>
      <c r="R40" s="418" t="s">
        <v>53</v>
      </c>
      <c r="S40" s="417">
        <f>((100-N40)/(100-O40))*Q40</f>
        <v>3494.5441623263887</v>
      </c>
      <c r="T40" s="418">
        <f>N40-O40</f>
        <v>8.0500000000000007</v>
      </c>
      <c r="U40" s="668"/>
      <c r="V40" s="669"/>
      <c r="W40" s="669"/>
      <c r="X40" s="669"/>
      <c r="Y40" s="640">
        <v>4150</v>
      </c>
      <c r="Z40" s="640" t="s">
        <v>27</v>
      </c>
      <c r="AA40" s="641">
        <v>3850</v>
      </c>
      <c r="AB40" s="669"/>
      <c r="AC40" s="295"/>
    </row>
    <row r="41" spans="1:29" s="294" customFormat="1" ht="23.25" customHeight="1" x14ac:dyDescent="0.4">
      <c r="A41" s="624"/>
      <c r="B41" s="625"/>
      <c r="C41" s="626"/>
      <c r="D41" s="626"/>
      <c r="E41" s="626"/>
      <c r="F41" s="628"/>
      <c r="G41" s="629"/>
      <c r="H41" s="635"/>
      <c r="I41" s="634"/>
      <c r="J41" s="355"/>
      <c r="K41" s="353"/>
      <c r="L41" s="634"/>
      <c r="M41" s="251"/>
      <c r="N41" s="249"/>
      <c r="O41" s="249"/>
      <c r="P41" s="249"/>
      <c r="Q41" s="250"/>
      <c r="R41" s="249"/>
      <c r="S41" s="250"/>
      <c r="T41" s="249"/>
      <c r="U41" s="668"/>
      <c r="V41" s="669"/>
      <c r="W41" s="669"/>
      <c r="X41" s="669"/>
      <c r="Y41" s="638"/>
      <c r="Z41" s="638"/>
      <c r="AA41" s="639"/>
      <c r="AB41" s="669"/>
      <c r="AC41" s="295"/>
    </row>
    <row r="42" spans="1:29" s="294" customFormat="1" ht="23.25" customHeight="1" x14ac:dyDescent="0.4">
      <c r="A42" s="624">
        <v>4</v>
      </c>
      <c r="B42" s="625" t="s">
        <v>611</v>
      </c>
      <c r="C42" s="626">
        <v>2</v>
      </c>
      <c r="D42" s="627" t="s">
        <v>619</v>
      </c>
      <c r="E42" s="627" t="s">
        <v>29</v>
      </c>
      <c r="F42" s="628">
        <v>55</v>
      </c>
      <c r="G42" s="629">
        <v>162000442</v>
      </c>
      <c r="H42" s="636" t="s">
        <v>611</v>
      </c>
      <c r="I42" s="630">
        <v>3492.92</v>
      </c>
      <c r="J42" s="672">
        <v>3492.92</v>
      </c>
      <c r="K42" s="406">
        <v>3465.65</v>
      </c>
      <c r="L42" s="630">
        <v>3465.65</v>
      </c>
      <c r="M42" s="251"/>
      <c r="N42" s="418">
        <v>14.17</v>
      </c>
      <c r="O42" s="418">
        <v>6.44</v>
      </c>
      <c r="P42" s="418">
        <v>47.92</v>
      </c>
      <c r="Q42" s="417">
        <v>3139</v>
      </c>
      <c r="R42" s="418" t="s">
        <v>81</v>
      </c>
      <c r="S42" s="417">
        <f>((100-N42)/(100-O42))*Q42</f>
        <v>2879.6533775117573</v>
      </c>
      <c r="T42" s="418">
        <f>N42-O42</f>
        <v>7.7299999999999995</v>
      </c>
      <c r="U42" s="668"/>
      <c r="V42" s="669"/>
      <c r="W42" s="669"/>
      <c r="X42" s="669"/>
      <c r="Y42" s="640">
        <v>3550</v>
      </c>
      <c r="Z42" s="640" t="s">
        <v>29</v>
      </c>
      <c r="AA42" s="641">
        <v>3250</v>
      </c>
      <c r="AB42" s="669"/>
      <c r="AC42" s="295"/>
    </row>
    <row r="43" spans="1:29" s="294" customFormat="1" ht="23.25" customHeight="1" x14ac:dyDescent="0.4">
      <c r="A43" s="624"/>
      <c r="B43" s="625"/>
      <c r="C43" s="626"/>
      <c r="D43" s="626"/>
      <c r="E43" s="626"/>
      <c r="F43" s="628"/>
      <c r="G43" s="629"/>
      <c r="H43" s="636"/>
      <c r="I43" s="634"/>
      <c r="J43" s="355"/>
      <c r="K43" s="353"/>
      <c r="L43" s="634"/>
      <c r="M43" s="251"/>
      <c r="N43" s="249"/>
      <c r="O43" s="249"/>
      <c r="P43" s="249"/>
      <c r="Q43" s="250"/>
      <c r="R43" s="249"/>
      <c r="S43" s="250"/>
      <c r="T43" s="249"/>
      <c r="U43" s="668"/>
      <c r="V43" s="669"/>
      <c r="W43" s="669"/>
      <c r="X43" s="669"/>
      <c r="Y43" s="638"/>
      <c r="Z43" s="638"/>
      <c r="AA43" s="639"/>
      <c r="AB43" s="669"/>
      <c r="AC43" s="295"/>
    </row>
    <row r="44" spans="1:29" s="294" customFormat="1" ht="23.25" customHeight="1" x14ac:dyDescent="0.4">
      <c r="A44" s="624">
        <v>37</v>
      </c>
      <c r="B44" s="625" t="s">
        <v>616</v>
      </c>
      <c r="C44" s="626">
        <v>28</v>
      </c>
      <c r="D44" s="627" t="s">
        <v>620</v>
      </c>
      <c r="E44" s="627" t="s">
        <v>29</v>
      </c>
      <c r="F44" s="628">
        <v>59</v>
      </c>
      <c r="G44" s="629">
        <v>162000469</v>
      </c>
      <c r="H44" s="625" t="s">
        <v>608</v>
      </c>
      <c r="I44" s="630">
        <v>4069.98</v>
      </c>
      <c r="J44" s="672">
        <v>4069.98</v>
      </c>
      <c r="K44" s="406">
        <v>4038.67</v>
      </c>
      <c r="L44" s="630">
        <v>4038.67</v>
      </c>
      <c r="M44" s="251"/>
      <c r="N44" s="418">
        <v>15.21</v>
      </c>
      <c r="O44" s="418">
        <v>6.17</v>
      </c>
      <c r="P44" s="418">
        <v>41.2</v>
      </c>
      <c r="Q44" s="417">
        <v>4072</v>
      </c>
      <c r="R44" s="418" t="s">
        <v>27</v>
      </c>
      <c r="S44" s="417">
        <f>((100-N44)/(100-O44))*Q44</f>
        <v>3679.6853884685065</v>
      </c>
      <c r="T44" s="418">
        <f>N44-O44</f>
        <v>9.0400000000000009</v>
      </c>
      <c r="U44" s="668"/>
      <c r="V44" s="669"/>
      <c r="W44" s="669"/>
      <c r="X44" s="669"/>
      <c r="Y44" s="640">
        <v>3550</v>
      </c>
      <c r="Z44" s="640" t="s">
        <v>29</v>
      </c>
      <c r="AA44" s="641">
        <v>3250</v>
      </c>
      <c r="AB44" s="669"/>
      <c r="AC44" s="295"/>
    </row>
    <row r="45" spans="1:29" s="294" customFormat="1" ht="23.25" customHeight="1" x14ac:dyDescent="0.4">
      <c r="A45" s="624"/>
      <c r="B45" s="625"/>
      <c r="C45" s="626"/>
      <c r="D45" s="626"/>
      <c r="E45" s="626"/>
      <c r="F45" s="628"/>
      <c r="G45" s="629"/>
      <c r="H45" s="625"/>
      <c r="I45" s="634"/>
      <c r="J45" s="355"/>
      <c r="K45" s="353"/>
      <c r="L45" s="634"/>
      <c r="M45" s="251"/>
      <c r="N45" s="249"/>
      <c r="O45" s="249"/>
      <c r="P45" s="249"/>
      <c r="Q45" s="250"/>
      <c r="R45" s="249"/>
      <c r="S45" s="250"/>
      <c r="T45" s="249"/>
      <c r="U45" s="668"/>
      <c r="V45" s="669"/>
      <c r="W45" s="669"/>
      <c r="X45" s="669"/>
      <c r="Y45" s="638"/>
      <c r="Z45" s="638"/>
      <c r="AA45" s="639"/>
      <c r="AB45" s="669"/>
      <c r="AC45" s="295"/>
    </row>
    <row r="46" spans="1:29" s="294" customFormat="1" ht="23.25" customHeight="1" x14ac:dyDescent="0.4">
      <c r="A46" s="624">
        <v>1</v>
      </c>
      <c r="B46" s="625" t="s">
        <v>569</v>
      </c>
      <c r="C46" s="626" t="s">
        <v>621</v>
      </c>
      <c r="D46" s="626" t="s">
        <v>184</v>
      </c>
      <c r="E46" s="626" t="s">
        <v>27</v>
      </c>
      <c r="F46" s="628">
        <v>58</v>
      </c>
      <c r="G46" s="629">
        <v>161009945</v>
      </c>
      <c r="H46" s="635" t="s">
        <v>622</v>
      </c>
      <c r="I46" s="634">
        <v>3920.15</v>
      </c>
      <c r="J46" s="355">
        <v>1876.67</v>
      </c>
      <c r="K46" s="353">
        <v>1845.8200000000002</v>
      </c>
      <c r="L46" s="634">
        <v>3889.3</v>
      </c>
      <c r="M46" s="251"/>
      <c r="N46" s="249">
        <v>14.18</v>
      </c>
      <c r="O46" s="249">
        <v>6.58</v>
      </c>
      <c r="P46" s="249">
        <v>46.04</v>
      </c>
      <c r="Q46" s="250">
        <v>3167</v>
      </c>
      <c r="R46" s="249" t="s">
        <v>81</v>
      </c>
      <c r="S46" s="250">
        <f t="shared" ref="S46:S53" si="6">((100-N46)/(100-O46))*Q46</f>
        <v>2909.3549561121813</v>
      </c>
      <c r="T46" s="249">
        <f t="shared" ref="T46:T53" si="7">N46-O46</f>
        <v>7.6</v>
      </c>
      <c r="U46" s="668"/>
      <c r="V46" s="669"/>
      <c r="W46" s="669"/>
      <c r="X46" s="669"/>
      <c r="Y46" s="638">
        <v>4150</v>
      </c>
      <c r="Z46" s="638" t="s">
        <v>27</v>
      </c>
      <c r="AA46" s="639">
        <v>3850</v>
      </c>
      <c r="AB46" s="669"/>
      <c r="AC46" s="295"/>
    </row>
    <row r="47" spans="1:29" s="294" customFormat="1" ht="23.25" customHeight="1" x14ac:dyDescent="0.4">
      <c r="A47" s="624">
        <v>6</v>
      </c>
      <c r="B47" s="625" t="s">
        <v>592</v>
      </c>
      <c r="C47" s="626">
        <v>4</v>
      </c>
      <c r="D47" s="626" t="s">
        <v>184</v>
      </c>
      <c r="E47" s="626" t="s">
        <v>27</v>
      </c>
      <c r="F47" s="628">
        <v>58</v>
      </c>
      <c r="G47" s="629">
        <v>161009951</v>
      </c>
      <c r="H47" s="635" t="s">
        <v>611</v>
      </c>
      <c r="I47" s="634">
        <v>3921.1</v>
      </c>
      <c r="J47" s="355">
        <v>1902.97</v>
      </c>
      <c r="K47" s="353">
        <v>1871.9899999999998</v>
      </c>
      <c r="L47" s="634">
        <v>3890.12</v>
      </c>
      <c r="M47" s="251"/>
      <c r="N47" s="249">
        <v>14.58</v>
      </c>
      <c r="O47" s="249">
        <v>7.33</v>
      </c>
      <c r="P47" s="249">
        <v>51.78</v>
      </c>
      <c r="Q47" s="250">
        <v>2853</v>
      </c>
      <c r="R47" s="249" t="s">
        <v>61</v>
      </c>
      <c r="S47" s="250">
        <f t="shared" si="6"/>
        <v>2629.7966979605053</v>
      </c>
      <c r="T47" s="249">
        <f t="shared" si="7"/>
        <v>7.25</v>
      </c>
      <c r="U47" s="668"/>
      <c r="V47" s="669"/>
      <c r="W47" s="669"/>
      <c r="X47" s="669"/>
      <c r="Y47" s="638">
        <v>4150</v>
      </c>
      <c r="Z47" s="638" t="s">
        <v>27</v>
      </c>
      <c r="AA47" s="639">
        <v>3850</v>
      </c>
      <c r="AB47" s="669"/>
      <c r="AC47" s="295"/>
    </row>
    <row r="48" spans="1:29" s="294" customFormat="1" ht="23.25" customHeight="1" x14ac:dyDescent="0.4">
      <c r="A48" s="624">
        <v>11</v>
      </c>
      <c r="B48" s="625" t="s">
        <v>591</v>
      </c>
      <c r="C48" s="626">
        <v>7</v>
      </c>
      <c r="D48" s="626" t="s">
        <v>184</v>
      </c>
      <c r="E48" s="626" t="s">
        <v>27</v>
      </c>
      <c r="F48" s="628"/>
      <c r="G48" s="629">
        <v>151000595</v>
      </c>
      <c r="H48" s="635" t="s">
        <v>611</v>
      </c>
      <c r="I48" s="634">
        <v>0</v>
      </c>
      <c r="J48" s="355">
        <v>1222.5</v>
      </c>
      <c r="K48" s="353">
        <v>1192.0099999999998</v>
      </c>
      <c r="L48" s="634">
        <v>0</v>
      </c>
      <c r="M48" s="251"/>
      <c r="N48" s="249">
        <v>15.09</v>
      </c>
      <c r="O48" s="249">
        <v>7.11</v>
      </c>
      <c r="P48" s="249">
        <v>43.84</v>
      </c>
      <c r="Q48" s="250">
        <v>3688</v>
      </c>
      <c r="R48" s="249" t="s">
        <v>29</v>
      </c>
      <c r="S48" s="250">
        <f t="shared" si="6"/>
        <v>3371.1710625470987</v>
      </c>
      <c r="T48" s="249">
        <f t="shared" si="7"/>
        <v>7.9799999999999995</v>
      </c>
      <c r="U48" s="668"/>
      <c r="V48" s="669"/>
      <c r="W48" s="669"/>
      <c r="X48" s="669"/>
      <c r="Y48" s="638">
        <v>4150</v>
      </c>
      <c r="Z48" s="638" t="s">
        <v>27</v>
      </c>
      <c r="AA48" s="639">
        <v>3850</v>
      </c>
      <c r="AB48" s="669"/>
      <c r="AC48" s="295"/>
    </row>
    <row r="49" spans="1:29" s="294" customFormat="1" ht="23.25" customHeight="1" x14ac:dyDescent="0.4">
      <c r="A49" s="624">
        <v>13</v>
      </c>
      <c r="B49" s="625" t="s">
        <v>591</v>
      </c>
      <c r="C49" s="626">
        <v>9</v>
      </c>
      <c r="D49" s="626" t="s">
        <v>184</v>
      </c>
      <c r="E49" s="626" t="s">
        <v>27</v>
      </c>
      <c r="F49" s="628">
        <v>58</v>
      </c>
      <c r="G49" s="629">
        <v>161009952</v>
      </c>
      <c r="H49" s="635" t="s">
        <v>592</v>
      </c>
      <c r="I49" s="634">
        <v>3930.37</v>
      </c>
      <c r="J49" s="355">
        <v>1254.27</v>
      </c>
      <c r="K49" s="353">
        <v>1222.9000000000001</v>
      </c>
      <c r="L49" s="634">
        <v>3899</v>
      </c>
      <c r="M49" s="251"/>
      <c r="N49" s="249">
        <v>14.09</v>
      </c>
      <c r="O49" s="249">
        <v>7.84</v>
      </c>
      <c r="P49" s="249">
        <v>44.56</v>
      </c>
      <c r="Q49" s="250">
        <v>3488</v>
      </c>
      <c r="R49" s="249" t="s">
        <v>29</v>
      </c>
      <c r="S49" s="250">
        <f t="shared" si="6"/>
        <v>3251.4548611111109</v>
      </c>
      <c r="T49" s="249">
        <f t="shared" si="7"/>
        <v>6.25</v>
      </c>
      <c r="U49" s="668"/>
      <c r="V49" s="669"/>
      <c r="W49" s="669"/>
      <c r="X49" s="669"/>
      <c r="Y49" s="638">
        <v>4150</v>
      </c>
      <c r="Z49" s="638" t="s">
        <v>27</v>
      </c>
      <c r="AA49" s="639">
        <v>3850</v>
      </c>
      <c r="AB49" s="669"/>
      <c r="AC49" s="295"/>
    </row>
    <row r="50" spans="1:29" s="294" customFormat="1" ht="23.25" customHeight="1" x14ac:dyDescent="0.4">
      <c r="A50" s="624">
        <v>17</v>
      </c>
      <c r="B50" s="625" t="s">
        <v>612</v>
      </c>
      <c r="C50" s="626">
        <v>12</v>
      </c>
      <c r="D50" s="626" t="s">
        <v>184</v>
      </c>
      <c r="E50" s="626" t="s">
        <v>27</v>
      </c>
      <c r="F50" s="628">
        <v>58</v>
      </c>
      <c r="G50" s="629">
        <v>161009954</v>
      </c>
      <c r="H50" s="635" t="s">
        <v>591</v>
      </c>
      <c r="I50" s="634">
        <v>3898.07</v>
      </c>
      <c r="J50" s="355">
        <v>1918.26</v>
      </c>
      <c r="K50" s="353">
        <v>1887.8899999999999</v>
      </c>
      <c r="L50" s="634">
        <v>3867.7</v>
      </c>
      <c r="M50" s="251"/>
      <c r="N50" s="249">
        <v>14.74</v>
      </c>
      <c r="O50" s="249">
        <v>7.94</v>
      </c>
      <c r="P50" s="249">
        <v>48.64</v>
      </c>
      <c r="Q50" s="250">
        <v>2984</v>
      </c>
      <c r="R50" s="249" t="s">
        <v>61</v>
      </c>
      <c r="S50" s="250">
        <f t="shared" si="6"/>
        <v>2763.587225722355</v>
      </c>
      <c r="T50" s="249">
        <f t="shared" si="7"/>
        <v>6.8</v>
      </c>
      <c r="U50" s="668"/>
      <c r="V50" s="669"/>
      <c r="W50" s="669"/>
      <c r="X50" s="669"/>
      <c r="Y50" s="638">
        <v>4150</v>
      </c>
      <c r="Z50" s="638" t="s">
        <v>27</v>
      </c>
      <c r="AA50" s="639">
        <v>3850</v>
      </c>
      <c r="AB50" s="669"/>
      <c r="AC50" s="295"/>
    </row>
    <row r="51" spans="1:29" s="294" customFormat="1" ht="23.25" customHeight="1" x14ac:dyDescent="0.4">
      <c r="A51" s="624">
        <v>26</v>
      </c>
      <c r="B51" s="625" t="s">
        <v>615</v>
      </c>
      <c r="C51" s="626">
        <v>19</v>
      </c>
      <c r="D51" s="626" t="s">
        <v>184</v>
      </c>
      <c r="E51" s="626" t="s">
        <v>27</v>
      </c>
      <c r="F51" s="628">
        <v>59</v>
      </c>
      <c r="G51" s="629">
        <v>161009958</v>
      </c>
      <c r="H51" s="625" t="s">
        <v>609</v>
      </c>
      <c r="I51" s="634">
        <v>4006.17</v>
      </c>
      <c r="J51" s="355">
        <v>1979.82</v>
      </c>
      <c r="K51" s="353">
        <v>1948.21</v>
      </c>
      <c r="L51" s="634">
        <v>3974.56</v>
      </c>
      <c r="M51" s="251"/>
      <c r="N51" s="249">
        <v>15.96</v>
      </c>
      <c r="O51" s="249">
        <v>7.58</v>
      </c>
      <c r="P51" s="249">
        <v>43.27</v>
      </c>
      <c r="Q51" s="250">
        <v>3482</v>
      </c>
      <c r="R51" s="249" t="s">
        <v>29</v>
      </c>
      <c r="S51" s="250">
        <f t="shared" si="6"/>
        <v>3166.2765635143905</v>
      </c>
      <c r="T51" s="249">
        <f t="shared" si="7"/>
        <v>8.3800000000000008</v>
      </c>
      <c r="U51" s="668"/>
      <c r="V51" s="669"/>
      <c r="W51" s="669"/>
      <c r="X51" s="669"/>
      <c r="Y51" s="638">
        <v>4150</v>
      </c>
      <c r="Z51" s="638" t="s">
        <v>27</v>
      </c>
      <c r="AA51" s="639">
        <v>3850</v>
      </c>
      <c r="AB51" s="669"/>
      <c r="AC51" s="295"/>
    </row>
    <row r="52" spans="1:29" s="294" customFormat="1" ht="23.25" customHeight="1" x14ac:dyDescent="0.4">
      <c r="A52" s="624">
        <v>30</v>
      </c>
      <c r="B52" s="625" t="s">
        <v>614</v>
      </c>
      <c r="C52" s="626">
        <v>22</v>
      </c>
      <c r="D52" s="626" t="s">
        <v>184</v>
      </c>
      <c r="E52" s="626" t="s">
        <v>27</v>
      </c>
      <c r="F52" s="628">
        <v>59</v>
      </c>
      <c r="G52" s="629">
        <v>161009959</v>
      </c>
      <c r="H52" s="625" t="s">
        <v>615</v>
      </c>
      <c r="I52" s="634">
        <v>3974.77</v>
      </c>
      <c r="J52" s="355">
        <v>1950.46</v>
      </c>
      <c r="K52" s="353">
        <v>1919.0900000000001</v>
      </c>
      <c r="L52" s="634">
        <v>3943.4</v>
      </c>
      <c r="M52" s="251"/>
      <c r="N52" s="249">
        <v>15.3</v>
      </c>
      <c r="O52" s="249">
        <v>7.22</v>
      </c>
      <c r="P52" s="249">
        <v>39.07</v>
      </c>
      <c r="Q52" s="250">
        <v>4006</v>
      </c>
      <c r="R52" s="249" t="s">
        <v>27</v>
      </c>
      <c r="S52" s="250">
        <f t="shared" si="6"/>
        <v>3657.1265358913556</v>
      </c>
      <c r="T52" s="249">
        <f t="shared" si="7"/>
        <v>8.0800000000000018</v>
      </c>
      <c r="U52" s="668"/>
      <c r="V52" s="669"/>
      <c r="W52" s="669"/>
      <c r="X52" s="669"/>
      <c r="Y52" s="638">
        <v>4150</v>
      </c>
      <c r="Z52" s="638" t="s">
        <v>27</v>
      </c>
      <c r="AA52" s="639">
        <v>3850</v>
      </c>
      <c r="AB52" s="669"/>
      <c r="AC52" s="295"/>
    </row>
    <row r="53" spans="1:29" s="294" customFormat="1" ht="23.25" customHeight="1" x14ac:dyDescent="0.4">
      <c r="A53" s="624">
        <v>64</v>
      </c>
      <c r="B53" s="625" t="s">
        <v>606</v>
      </c>
      <c r="C53" s="626">
        <v>55</v>
      </c>
      <c r="D53" s="626" t="s">
        <v>184</v>
      </c>
      <c r="E53" s="626" t="s">
        <v>27</v>
      </c>
      <c r="F53" s="628">
        <v>58</v>
      </c>
      <c r="G53" s="629">
        <v>141000221</v>
      </c>
      <c r="H53" s="625" t="s">
        <v>604</v>
      </c>
      <c r="I53" s="634">
        <v>4047.53</v>
      </c>
      <c r="J53" s="355">
        <v>1990.82</v>
      </c>
      <c r="K53" s="353">
        <v>1958.81</v>
      </c>
      <c r="L53" s="634">
        <v>4015.52</v>
      </c>
      <c r="M53" s="251"/>
      <c r="N53" s="249">
        <v>16.22</v>
      </c>
      <c r="O53" s="249">
        <v>8.4600000000000009</v>
      </c>
      <c r="P53" s="249">
        <v>38.07</v>
      </c>
      <c r="Q53" s="250">
        <v>3561</v>
      </c>
      <c r="R53" s="249" t="s">
        <v>29</v>
      </c>
      <c r="S53" s="250">
        <f t="shared" si="6"/>
        <v>3259.1280314616565</v>
      </c>
      <c r="T53" s="249">
        <f t="shared" si="7"/>
        <v>7.759999999999998</v>
      </c>
      <c r="U53" s="668"/>
      <c r="V53" s="669"/>
      <c r="W53" s="669"/>
      <c r="X53" s="669"/>
      <c r="Y53" s="638">
        <v>4150</v>
      </c>
      <c r="Z53" s="638" t="s">
        <v>27</v>
      </c>
      <c r="AA53" s="639">
        <v>3850</v>
      </c>
      <c r="AB53" s="669"/>
      <c r="AC53" s="295"/>
    </row>
    <row r="54" spans="1:29" s="294" customFormat="1" ht="23.25" customHeight="1" x14ac:dyDescent="0.4">
      <c r="A54" s="624"/>
      <c r="B54" s="625"/>
      <c r="C54" s="626"/>
      <c r="D54" s="627" t="s">
        <v>184</v>
      </c>
      <c r="E54" s="627" t="s">
        <v>27</v>
      </c>
      <c r="F54" s="628"/>
      <c r="G54" s="629"/>
      <c r="H54" s="625"/>
      <c r="I54" s="630">
        <f>SUM(I46:I53)</f>
        <v>27698.16</v>
      </c>
      <c r="J54" s="672">
        <f>SUM(J46:J53)</f>
        <v>14095.77</v>
      </c>
      <c r="K54" s="406">
        <f>SUM(K46:K53)</f>
        <v>13846.72</v>
      </c>
      <c r="L54" s="630">
        <f>SUM(L46:L53)</f>
        <v>27479.600000000002</v>
      </c>
      <c r="M54" s="251"/>
      <c r="N54" s="418">
        <f>SUMPRODUCT(N46:N53,$K46:$K53)/$K54</f>
        <v>15.075074754165607</v>
      </c>
      <c r="O54" s="418">
        <f t="shared" ref="O54:T54" si="8">SUMPRODUCT(O46:O53,$K46:$K53)/$K54</f>
        <v>7.5190767344179719</v>
      </c>
      <c r="P54" s="418">
        <f t="shared" si="8"/>
        <v>44.367192858669789</v>
      </c>
      <c r="Q54" s="417">
        <f t="shared" si="8"/>
        <v>3389.1373133854086</v>
      </c>
      <c r="R54" s="417" t="s">
        <v>81</v>
      </c>
      <c r="S54" s="417">
        <f t="shared" si="8"/>
        <v>3110.9216007884984</v>
      </c>
      <c r="T54" s="418">
        <f t="shared" si="8"/>
        <v>7.5559980197476362</v>
      </c>
      <c r="U54" s="668"/>
      <c r="V54" s="669"/>
      <c r="W54" s="669"/>
      <c r="X54" s="669"/>
      <c r="Y54" s="640">
        <v>4150</v>
      </c>
      <c r="Z54" s="640" t="s">
        <v>27</v>
      </c>
      <c r="AA54" s="641">
        <v>3850</v>
      </c>
      <c r="AB54" s="669"/>
      <c r="AC54" s="295"/>
    </row>
    <row r="55" spans="1:29" s="294" customFormat="1" ht="23.25" customHeight="1" x14ac:dyDescent="0.4">
      <c r="A55" s="624"/>
      <c r="B55" s="625"/>
      <c r="C55" s="626"/>
      <c r="D55" s="626"/>
      <c r="E55" s="626"/>
      <c r="F55" s="628"/>
      <c r="G55" s="629"/>
      <c r="H55" s="625"/>
      <c r="I55" s="634"/>
      <c r="J55" s="355"/>
      <c r="K55" s="353"/>
      <c r="L55" s="634"/>
      <c r="M55" s="251"/>
      <c r="N55" s="249"/>
      <c r="O55" s="249"/>
      <c r="P55" s="249"/>
      <c r="Q55" s="250"/>
      <c r="R55" s="249"/>
      <c r="S55" s="250"/>
      <c r="T55" s="249"/>
      <c r="U55" s="668"/>
      <c r="V55" s="669"/>
      <c r="W55" s="669"/>
      <c r="X55" s="669"/>
      <c r="Y55" s="638"/>
      <c r="Z55" s="638"/>
      <c r="AA55" s="639"/>
      <c r="AB55" s="669"/>
      <c r="AC55" s="295"/>
    </row>
    <row r="56" spans="1:29" s="294" customFormat="1" ht="23.25" customHeight="1" x14ac:dyDescent="0.4">
      <c r="A56" s="624"/>
      <c r="B56" s="625"/>
      <c r="C56" s="626"/>
      <c r="D56" s="626"/>
      <c r="E56" s="626"/>
      <c r="F56" s="628"/>
      <c r="G56" s="629"/>
      <c r="H56" s="625"/>
      <c r="I56" s="634"/>
      <c r="J56" s="355"/>
      <c r="K56" s="353"/>
      <c r="L56" s="634"/>
      <c r="M56" s="251"/>
      <c r="N56" s="249"/>
      <c r="O56" s="249"/>
      <c r="P56" s="249"/>
      <c r="Q56" s="250"/>
      <c r="R56" s="249"/>
      <c r="S56" s="250"/>
      <c r="T56" s="249"/>
      <c r="U56" s="668"/>
      <c r="V56" s="669"/>
      <c r="W56" s="669"/>
      <c r="X56" s="669"/>
      <c r="Y56" s="638"/>
      <c r="Z56" s="638"/>
      <c r="AA56" s="639"/>
      <c r="AB56" s="669"/>
      <c r="AC56" s="295"/>
    </row>
    <row r="57" spans="1:29" s="294" customFormat="1" ht="23.25" customHeight="1" x14ac:dyDescent="0.4">
      <c r="A57" s="624">
        <v>2</v>
      </c>
      <c r="B57" s="625" t="s">
        <v>569</v>
      </c>
      <c r="C57" s="626" t="s">
        <v>621</v>
      </c>
      <c r="D57" s="626" t="s">
        <v>121</v>
      </c>
      <c r="E57" s="626" t="s">
        <v>27</v>
      </c>
      <c r="F57" s="628">
        <v>58</v>
      </c>
      <c r="G57" s="629">
        <v>161009945</v>
      </c>
      <c r="H57" s="635" t="s">
        <v>622</v>
      </c>
      <c r="I57" s="634">
        <v>0</v>
      </c>
      <c r="J57" s="355">
        <v>2043.48</v>
      </c>
      <c r="K57" s="353">
        <v>2043.48</v>
      </c>
      <c r="L57" s="634">
        <v>0</v>
      </c>
      <c r="M57" s="251"/>
      <c r="N57" s="249">
        <v>14.73</v>
      </c>
      <c r="O57" s="249">
        <v>6.48</v>
      </c>
      <c r="P57" s="249">
        <v>43.38</v>
      </c>
      <c r="Q57" s="250">
        <v>3450</v>
      </c>
      <c r="R57" s="249" t="s">
        <v>29</v>
      </c>
      <c r="S57" s="250">
        <f t="shared" ref="S57:S64" si="9">((100-N57)/(100-O57))*Q57</f>
        <v>3145.6533361847733</v>
      </c>
      <c r="T57" s="249">
        <f t="shared" ref="T57:T64" si="10">N57-O57</f>
        <v>8.25</v>
      </c>
      <c r="U57" s="668"/>
      <c r="V57" s="669"/>
      <c r="W57" s="669"/>
      <c r="X57" s="669"/>
      <c r="Y57" s="638">
        <v>4150</v>
      </c>
      <c r="Z57" s="638" t="s">
        <v>27</v>
      </c>
      <c r="AA57" s="639">
        <v>3850</v>
      </c>
      <c r="AB57" s="669"/>
      <c r="AC57" s="295"/>
    </row>
    <row r="58" spans="1:29" s="294" customFormat="1" ht="23.25" customHeight="1" x14ac:dyDescent="0.4">
      <c r="A58" s="624">
        <v>7</v>
      </c>
      <c r="B58" s="625" t="s">
        <v>592</v>
      </c>
      <c r="C58" s="626">
        <v>4</v>
      </c>
      <c r="D58" s="626" t="s">
        <v>121</v>
      </c>
      <c r="E58" s="626" t="s">
        <v>27</v>
      </c>
      <c r="F58" s="628"/>
      <c r="G58" s="629">
        <v>161009951</v>
      </c>
      <c r="H58" s="635" t="s">
        <v>611</v>
      </c>
      <c r="I58" s="634">
        <v>0</v>
      </c>
      <c r="J58" s="355">
        <v>2018.13</v>
      </c>
      <c r="K58" s="353">
        <v>2018.13</v>
      </c>
      <c r="L58" s="634">
        <v>0</v>
      </c>
      <c r="M58" s="251"/>
      <c r="N58" s="249">
        <v>14.15</v>
      </c>
      <c r="O58" s="249">
        <v>7.49</v>
      </c>
      <c r="P58" s="249">
        <v>45.23</v>
      </c>
      <c r="Q58" s="250">
        <v>3376</v>
      </c>
      <c r="R58" s="249" t="s">
        <v>81</v>
      </c>
      <c r="S58" s="250">
        <f t="shared" si="9"/>
        <v>3132.9542752134903</v>
      </c>
      <c r="T58" s="249">
        <f t="shared" si="10"/>
        <v>6.66</v>
      </c>
      <c r="U58" s="668"/>
      <c r="V58" s="669"/>
      <c r="W58" s="669"/>
      <c r="X58" s="669"/>
      <c r="Y58" s="638">
        <v>4150</v>
      </c>
      <c r="Z58" s="638" t="s">
        <v>27</v>
      </c>
      <c r="AA58" s="639">
        <v>3850</v>
      </c>
      <c r="AB58" s="669"/>
      <c r="AC58" s="295"/>
    </row>
    <row r="59" spans="1:29" s="294" customFormat="1" ht="23.25" customHeight="1" x14ac:dyDescent="0.4">
      <c r="A59" s="624">
        <v>14</v>
      </c>
      <c r="B59" s="625" t="s">
        <v>591</v>
      </c>
      <c r="C59" s="626">
        <v>9</v>
      </c>
      <c r="D59" s="626" t="s">
        <v>121</v>
      </c>
      <c r="E59" s="626" t="s">
        <v>27</v>
      </c>
      <c r="F59" s="628"/>
      <c r="G59" s="629">
        <v>161009952</v>
      </c>
      <c r="H59" s="635" t="s">
        <v>592</v>
      </c>
      <c r="I59" s="634">
        <v>0</v>
      </c>
      <c r="J59" s="355">
        <v>2676.1</v>
      </c>
      <c r="K59" s="353">
        <v>2676.1</v>
      </c>
      <c r="L59" s="634">
        <v>0</v>
      </c>
      <c r="M59" s="251"/>
      <c r="N59" s="249">
        <v>14.74</v>
      </c>
      <c r="O59" s="249">
        <v>6.23</v>
      </c>
      <c r="P59" s="249">
        <v>51.92</v>
      </c>
      <c r="Q59" s="250">
        <v>3121</v>
      </c>
      <c r="R59" s="249" t="s">
        <v>81</v>
      </c>
      <c r="S59" s="250">
        <f t="shared" si="9"/>
        <v>2837.7568518716012</v>
      </c>
      <c r="T59" s="249">
        <f t="shared" si="10"/>
        <v>8.51</v>
      </c>
      <c r="U59" s="668"/>
      <c r="V59" s="669"/>
      <c r="W59" s="669"/>
      <c r="X59" s="669"/>
      <c r="Y59" s="638">
        <v>4150</v>
      </c>
      <c r="Z59" s="638" t="s">
        <v>27</v>
      </c>
      <c r="AA59" s="639">
        <v>3850</v>
      </c>
      <c r="AB59" s="669"/>
      <c r="AC59" s="295"/>
    </row>
    <row r="60" spans="1:29" s="294" customFormat="1" ht="23.25" customHeight="1" x14ac:dyDescent="0.4">
      <c r="A60" s="624">
        <v>18</v>
      </c>
      <c r="B60" s="625" t="s">
        <v>612</v>
      </c>
      <c r="C60" s="626">
        <v>12</v>
      </c>
      <c r="D60" s="626" t="s">
        <v>121</v>
      </c>
      <c r="E60" s="626" t="s">
        <v>27</v>
      </c>
      <c r="F60" s="628">
        <v>58</v>
      </c>
      <c r="G60" s="629">
        <v>161009954</v>
      </c>
      <c r="H60" s="635" t="s">
        <v>591</v>
      </c>
      <c r="I60" s="634">
        <v>0</v>
      </c>
      <c r="J60" s="355">
        <v>1979.81</v>
      </c>
      <c r="K60" s="353">
        <v>1979.81</v>
      </c>
      <c r="L60" s="634">
        <v>0</v>
      </c>
      <c r="M60" s="251"/>
      <c r="N60" s="249">
        <v>14.27</v>
      </c>
      <c r="O60" s="249">
        <v>7.88</v>
      </c>
      <c r="P60" s="249">
        <v>51.33</v>
      </c>
      <c r="Q60" s="250">
        <v>2908</v>
      </c>
      <c r="R60" s="249" t="s">
        <v>61</v>
      </c>
      <c r="S60" s="250">
        <f t="shared" si="9"/>
        <v>2706.2835432045158</v>
      </c>
      <c r="T60" s="249">
        <f t="shared" si="10"/>
        <v>6.39</v>
      </c>
      <c r="U60" s="668"/>
      <c r="V60" s="669"/>
      <c r="W60" s="669"/>
      <c r="X60" s="669"/>
      <c r="Y60" s="638">
        <v>4150</v>
      </c>
      <c r="Z60" s="638" t="s">
        <v>27</v>
      </c>
      <c r="AA60" s="639">
        <v>3850</v>
      </c>
      <c r="AB60" s="669"/>
      <c r="AC60" s="295"/>
    </row>
    <row r="61" spans="1:29" s="294" customFormat="1" ht="23.25" customHeight="1" x14ac:dyDescent="0.4">
      <c r="A61" s="624">
        <v>27</v>
      </c>
      <c r="B61" s="625" t="s">
        <v>615</v>
      </c>
      <c r="C61" s="626">
        <v>19</v>
      </c>
      <c r="D61" s="626" t="s">
        <v>121</v>
      </c>
      <c r="E61" s="626" t="s">
        <v>27</v>
      </c>
      <c r="F61" s="628"/>
      <c r="G61" s="629">
        <v>161009958</v>
      </c>
      <c r="H61" s="625" t="s">
        <v>609</v>
      </c>
      <c r="I61" s="634">
        <v>0</v>
      </c>
      <c r="J61" s="355">
        <v>2026.35</v>
      </c>
      <c r="K61" s="353">
        <v>2026.35</v>
      </c>
      <c r="L61" s="634">
        <v>0</v>
      </c>
      <c r="M61" s="251"/>
      <c r="N61" s="249">
        <v>14.93</v>
      </c>
      <c r="O61" s="249">
        <v>7.46</v>
      </c>
      <c r="P61" s="249">
        <v>36.54</v>
      </c>
      <c r="Q61" s="250">
        <v>3797</v>
      </c>
      <c r="R61" s="249" t="s">
        <v>53</v>
      </c>
      <c r="S61" s="250">
        <f t="shared" si="9"/>
        <v>3490.4991355089687</v>
      </c>
      <c r="T61" s="249">
        <f t="shared" si="10"/>
        <v>7.47</v>
      </c>
      <c r="U61" s="668"/>
      <c r="V61" s="669"/>
      <c r="W61" s="669"/>
      <c r="X61" s="669"/>
      <c r="Y61" s="638">
        <v>4150</v>
      </c>
      <c r="Z61" s="638" t="s">
        <v>27</v>
      </c>
      <c r="AA61" s="639">
        <v>3850</v>
      </c>
      <c r="AB61" s="669"/>
      <c r="AC61" s="295"/>
    </row>
    <row r="62" spans="1:29" s="294" customFormat="1" ht="23.25" customHeight="1" x14ac:dyDescent="0.4">
      <c r="A62" s="624">
        <v>31</v>
      </c>
      <c r="B62" s="625" t="s">
        <v>614</v>
      </c>
      <c r="C62" s="626">
        <v>22</v>
      </c>
      <c r="D62" s="626" t="s">
        <v>121</v>
      </c>
      <c r="E62" s="626" t="s">
        <v>27</v>
      </c>
      <c r="F62" s="628"/>
      <c r="G62" s="629">
        <v>161009959</v>
      </c>
      <c r="H62" s="625" t="s">
        <v>615</v>
      </c>
      <c r="I62" s="634">
        <v>0</v>
      </c>
      <c r="J62" s="355">
        <v>2024.31</v>
      </c>
      <c r="K62" s="353">
        <v>2024.31</v>
      </c>
      <c r="L62" s="634">
        <v>0</v>
      </c>
      <c r="M62" s="251"/>
      <c r="N62" s="249">
        <v>14.09</v>
      </c>
      <c r="O62" s="249">
        <v>7.45</v>
      </c>
      <c r="P62" s="249">
        <v>32.119999999999997</v>
      </c>
      <c r="Q62" s="250">
        <v>4353</v>
      </c>
      <c r="R62" s="249" t="s">
        <v>70</v>
      </c>
      <c r="S62" s="250">
        <f t="shared" si="9"/>
        <v>4040.6940032414909</v>
      </c>
      <c r="T62" s="249">
        <f t="shared" si="10"/>
        <v>6.64</v>
      </c>
      <c r="U62" s="668"/>
      <c r="V62" s="669"/>
      <c r="W62" s="669"/>
      <c r="X62" s="669"/>
      <c r="Y62" s="638">
        <v>4150</v>
      </c>
      <c r="Z62" s="638" t="s">
        <v>27</v>
      </c>
      <c r="AA62" s="639">
        <v>3850</v>
      </c>
      <c r="AB62" s="669"/>
      <c r="AC62" s="295"/>
    </row>
    <row r="63" spans="1:29" s="294" customFormat="1" ht="23.25" customHeight="1" x14ac:dyDescent="0.4">
      <c r="A63" s="624">
        <v>40</v>
      </c>
      <c r="B63" s="625" t="s">
        <v>594</v>
      </c>
      <c r="C63" s="626">
        <v>31</v>
      </c>
      <c r="D63" s="626" t="s">
        <v>121</v>
      </c>
      <c r="E63" s="626" t="s">
        <v>27</v>
      </c>
      <c r="F63" s="628">
        <v>58</v>
      </c>
      <c r="G63" s="629">
        <v>151000603</v>
      </c>
      <c r="H63" s="625" t="s">
        <v>616</v>
      </c>
      <c r="I63" s="634">
        <v>3924.2</v>
      </c>
      <c r="J63" s="355">
        <v>3924.2</v>
      </c>
      <c r="K63" s="353">
        <v>3893.59</v>
      </c>
      <c r="L63" s="634">
        <v>3893.59</v>
      </c>
      <c r="M63" s="251"/>
      <c r="N63" s="249">
        <v>14.52</v>
      </c>
      <c r="O63" s="249">
        <v>8.43</v>
      </c>
      <c r="P63" s="249">
        <v>36.840000000000003</v>
      </c>
      <c r="Q63" s="250">
        <v>4029</v>
      </c>
      <c r="R63" s="249" t="s">
        <v>27</v>
      </c>
      <c r="S63" s="250">
        <f t="shared" si="9"/>
        <v>3761.0453205198214</v>
      </c>
      <c r="T63" s="249">
        <f t="shared" si="10"/>
        <v>6.09</v>
      </c>
      <c r="U63" s="668"/>
      <c r="V63" s="669"/>
      <c r="W63" s="669"/>
      <c r="X63" s="669"/>
      <c r="Y63" s="638">
        <v>4150</v>
      </c>
      <c r="Z63" s="638" t="s">
        <v>27</v>
      </c>
      <c r="AA63" s="639">
        <v>3850</v>
      </c>
      <c r="AB63" s="669"/>
      <c r="AC63" s="295"/>
    </row>
    <row r="64" spans="1:29" s="294" customFormat="1" ht="23.25" customHeight="1" x14ac:dyDescent="0.4">
      <c r="A64" s="624">
        <v>65</v>
      </c>
      <c r="B64" s="625" t="s">
        <v>606</v>
      </c>
      <c r="C64" s="626">
        <v>55</v>
      </c>
      <c r="D64" s="626" t="s">
        <v>121</v>
      </c>
      <c r="E64" s="626" t="s">
        <v>27</v>
      </c>
      <c r="F64" s="628"/>
      <c r="G64" s="629">
        <v>141000221</v>
      </c>
      <c r="H64" s="625" t="s">
        <v>604</v>
      </c>
      <c r="I64" s="634">
        <v>0</v>
      </c>
      <c r="J64" s="355">
        <v>2056.71</v>
      </c>
      <c r="K64" s="353">
        <v>2056.71</v>
      </c>
      <c r="L64" s="634">
        <v>0</v>
      </c>
      <c r="M64" s="251"/>
      <c r="N64" s="249">
        <v>14.03</v>
      </c>
      <c r="O64" s="249">
        <v>8.76</v>
      </c>
      <c r="P64" s="249">
        <v>30.57</v>
      </c>
      <c r="Q64" s="250">
        <v>4147</v>
      </c>
      <c r="R64" s="249" t="s">
        <v>27</v>
      </c>
      <c r="S64" s="250">
        <f t="shared" si="9"/>
        <v>3907.4702981148621</v>
      </c>
      <c r="T64" s="249">
        <f t="shared" si="10"/>
        <v>5.27</v>
      </c>
      <c r="U64" s="668"/>
      <c r="V64" s="669"/>
      <c r="W64" s="669"/>
      <c r="X64" s="669"/>
      <c r="Y64" s="638">
        <v>4150</v>
      </c>
      <c r="Z64" s="638" t="s">
        <v>27</v>
      </c>
      <c r="AA64" s="639">
        <v>3850</v>
      </c>
      <c r="AB64" s="669"/>
      <c r="AC64" s="295"/>
    </row>
    <row r="65" spans="1:29" s="294" customFormat="1" ht="23.25" customHeight="1" x14ac:dyDescent="0.4">
      <c r="A65" s="624"/>
      <c r="B65" s="625"/>
      <c r="C65" s="626"/>
      <c r="D65" s="627" t="s">
        <v>121</v>
      </c>
      <c r="E65" s="627" t="s">
        <v>27</v>
      </c>
      <c r="F65" s="628"/>
      <c r="G65" s="629"/>
      <c r="H65" s="625"/>
      <c r="I65" s="630">
        <f>SUM(I57:I64)</f>
        <v>3924.2</v>
      </c>
      <c r="J65" s="672">
        <f>SUM(J57:J64)</f>
        <v>18749.09</v>
      </c>
      <c r="K65" s="406">
        <f>SUM(K57:K64)</f>
        <v>18718.48</v>
      </c>
      <c r="L65" s="630">
        <f>SUM(L57:L64)</f>
        <v>3893.59</v>
      </c>
      <c r="M65" s="251"/>
      <c r="N65" s="418">
        <f>SUMPRODUCT(N57:N64,$K57:$K64)/$K65</f>
        <v>14.452087140622529</v>
      </c>
      <c r="O65" s="418">
        <f t="shared" ref="O65:T65" si="11">SUMPRODUCT(O57:O64,$K57:$K64)/$K65</f>
        <v>7.5683481618165578</v>
      </c>
      <c r="P65" s="418">
        <f t="shared" si="11"/>
        <v>40.915185853765898</v>
      </c>
      <c r="Q65" s="417">
        <f t="shared" si="11"/>
        <v>3669.8990153046611</v>
      </c>
      <c r="R65" s="417" t="s">
        <v>29</v>
      </c>
      <c r="S65" s="417">
        <f t="shared" si="11"/>
        <v>3399.6312153084946</v>
      </c>
      <c r="T65" s="418">
        <f t="shared" si="11"/>
        <v>6.8837389788059706</v>
      </c>
      <c r="U65" s="668"/>
      <c r="V65" s="669"/>
      <c r="W65" s="669"/>
      <c r="X65" s="669"/>
      <c r="Y65" s="640">
        <v>4150</v>
      </c>
      <c r="Z65" s="640" t="s">
        <v>27</v>
      </c>
      <c r="AA65" s="641">
        <v>3850</v>
      </c>
      <c r="AB65" s="669"/>
      <c r="AC65" s="295"/>
    </row>
    <row r="66" spans="1:29" s="294" customFormat="1" ht="23.25" customHeight="1" x14ac:dyDescent="0.4">
      <c r="A66" s="624"/>
      <c r="B66" s="625"/>
      <c r="C66" s="626"/>
      <c r="D66" s="626"/>
      <c r="E66" s="626"/>
      <c r="F66" s="628"/>
      <c r="G66" s="629"/>
      <c r="H66" s="625"/>
      <c r="I66" s="634"/>
      <c r="J66" s="355"/>
      <c r="K66" s="353"/>
      <c r="L66" s="634"/>
      <c r="M66" s="251"/>
      <c r="N66" s="249"/>
      <c r="O66" s="249"/>
      <c r="P66" s="249"/>
      <c r="Q66" s="250"/>
      <c r="R66" s="249"/>
      <c r="S66" s="250"/>
      <c r="T66" s="249"/>
      <c r="U66" s="668"/>
      <c r="V66" s="669"/>
      <c r="W66" s="669"/>
      <c r="X66" s="669"/>
      <c r="Y66" s="638"/>
      <c r="Z66" s="638"/>
      <c r="AA66" s="639"/>
      <c r="AB66" s="669"/>
      <c r="AC66" s="295"/>
    </row>
    <row r="67" spans="1:29" s="294" customFormat="1" ht="23.25" customHeight="1" x14ac:dyDescent="0.4">
      <c r="A67" s="624"/>
      <c r="B67" s="625"/>
      <c r="C67" s="626"/>
      <c r="D67" s="626"/>
      <c r="E67" s="626"/>
      <c r="F67" s="628"/>
      <c r="G67" s="629"/>
      <c r="H67" s="625"/>
      <c r="I67" s="634"/>
      <c r="J67" s="355"/>
      <c r="K67" s="353"/>
      <c r="L67" s="634"/>
      <c r="M67" s="251"/>
      <c r="N67" s="249"/>
      <c r="O67" s="249"/>
      <c r="P67" s="249"/>
      <c r="Q67" s="250"/>
      <c r="R67" s="249"/>
      <c r="S67" s="250"/>
      <c r="T67" s="249"/>
      <c r="U67" s="668"/>
      <c r="V67" s="669"/>
      <c r="W67" s="669"/>
      <c r="X67" s="669"/>
      <c r="Y67" s="638"/>
      <c r="Z67" s="638"/>
      <c r="AA67" s="639"/>
      <c r="AB67" s="669"/>
      <c r="AC67" s="295"/>
    </row>
    <row r="68" spans="1:29" s="294" customFormat="1" ht="23.25" customHeight="1" x14ac:dyDescent="0.4">
      <c r="A68" s="624">
        <v>41</v>
      </c>
      <c r="B68" s="625" t="s">
        <v>594</v>
      </c>
      <c r="C68" s="626">
        <v>32</v>
      </c>
      <c r="D68" s="627" t="s">
        <v>350</v>
      </c>
      <c r="E68" s="627" t="s">
        <v>27</v>
      </c>
      <c r="F68" s="628">
        <v>58</v>
      </c>
      <c r="G68" s="629">
        <v>162000473</v>
      </c>
      <c r="H68" s="625" t="s">
        <v>616</v>
      </c>
      <c r="I68" s="630">
        <v>3963.92</v>
      </c>
      <c r="J68" s="672">
        <v>3963.92</v>
      </c>
      <c r="K68" s="406">
        <v>3932.98</v>
      </c>
      <c r="L68" s="630">
        <v>3932.98</v>
      </c>
      <c r="M68" s="251"/>
      <c r="N68" s="418">
        <v>14.45</v>
      </c>
      <c r="O68" s="418">
        <v>5.63</v>
      </c>
      <c r="P68" s="418">
        <v>41.75</v>
      </c>
      <c r="Q68" s="417">
        <v>3952</v>
      </c>
      <c r="R68" s="418" t="s">
        <v>53</v>
      </c>
      <c r="S68" s="417">
        <f>((100-N68)/(100-O68))*Q68</f>
        <v>3582.6385503867755</v>
      </c>
      <c r="T68" s="418">
        <f>N68-O68</f>
        <v>8.82</v>
      </c>
      <c r="U68" s="668"/>
      <c r="V68" s="669"/>
      <c r="W68" s="669"/>
      <c r="X68" s="669"/>
      <c r="Y68" s="640">
        <v>4150</v>
      </c>
      <c r="Z68" s="640" t="s">
        <v>27</v>
      </c>
      <c r="AA68" s="641">
        <v>3850</v>
      </c>
      <c r="AB68" s="669"/>
      <c r="AC68" s="295"/>
    </row>
    <row r="69" spans="1:29" s="294" customFormat="1" ht="23.25" customHeight="1" x14ac:dyDescent="0.4">
      <c r="A69" s="624"/>
      <c r="B69" s="625"/>
      <c r="C69" s="626"/>
      <c r="D69" s="626"/>
      <c r="E69" s="626"/>
      <c r="F69" s="628"/>
      <c r="G69" s="629"/>
      <c r="H69" s="625"/>
      <c r="I69" s="634"/>
      <c r="J69" s="355"/>
      <c r="K69" s="353"/>
      <c r="L69" s="634"/>
      <c r="M69" s="251"/>
      <c r="N69" s="249"/>
      <c r="O69" s="249"/>
      <c r="P69" s="249"/>
      <c r="Q69" s="250"/>
      <c r="R69" s="249"/>
      <c r="S69" s="250"/>
      <c r="T69" s="249"/>
      <c r="U69" s="668"/>
      <c r="V69" s="669"/>
      <c r="W69" s="669"/>
      <c r="X69" s="669"/>
      <c r="Y69" s="638"/>
      <c r="Z69" s="638"/>
      <c r="AA69" s="639"/>
      <c r="AB69" s="669"/>
      <c r="AC69" s="295"/>
    </row>
    <row r="70" spans="1:29" s="294" customFormat="1" ht="23.25" customHeight="1" x14ac:dyDescent="0.4">
      <c r="A70" s="624">
        <v>44</v>
      </c>
      <c r="B70" s="625" t="s">
        <v>593</v>
      </c>
      <c r="C70" s="626">
        <v>35</v>
      </c>
      <c r="D70" s="626" t="s">
        <v>499</v>
      </c>
      <c r="E70" s="626" t="s">
        <v>27</v>
      </c>
      <c r="F70" s="628">
        <v>58</v>
      </c>
      <c r="G70" s="629">
        <v>162000477</v>
      </c>
      <c r="H70" s="625" t="s">
        <v>594</v>
      </c>
      <c r="I70" s="634">
        <v>4068.66</v>
      </c>
      <c r="J70" s="355">
        <v>4068.66</v>
      </c>
      <c r="K70" s="353">
        <v>4036.55</v>
      </c>
      <c r="L70" s="634">
        <v>4036.55</v>
      </c>
      <c r="M70" s="251"/>
      <c r="N70" s="249">
        <v>13.45</v>
      </c>
      <c r="O70" s="249">
        <v>6.44</v>
      </c>
      <c r="P70" s="249">
        <v>38.299999999999997</v>
      </c>
      <c r="Q70" s="250">
        <v>4204</v>
      </c>
      <c r="R70" s="249" t="s">
        <v>27</v>
      </c>
      <c r="S70" s="250">
        <f>((100-N70)/(100-O70))*Q70</f>
        <v>3889.0145361265495</v>
      </c>
      <c r="T70" s="249">
        <f>N70-O70</f>
        <v>7.0099999999999989</v>
      </c>
      <c r="U70" s="668"/>
      <c r="V70" s="669"/>
      <c r="W70" s="669"/>
      <c r="X70" s="669"/>
      <c r="Y70" s="638">
        <v>4150</v>
      </c>
      <c r="Z70" s="638" t="s">
        <v>27</v>
      </c>
      <c r="AA70" s="639">
        <v>3850</v>
      </c>
      <c r="AB70" s="669"/>
      <c r="AC70" s="295"/>
    </row>
    <row r="71" spans="1:29" s="294" customFormat="1" ht="23.25" customHeight="1" x14ac:dyDescent="0.4">
      <c r="A71" s="624">
        <v>48</v>
      </c>
      <c r="B71" s="625" t="s">
        <v>597</v>
      </c>
      <c r="C71" s="626">
        <v>39</v>
      </c>
      <c r="D71" s="626" t="s">
        <v>499</v>
      </c>
      <c r="E71" s="626" t="s">
        <v>27</v>
      </c>
      <c r="F71" s="628">
        <v>58</v>
      </c>
      <c r="G71" s="629">
        <v>162000482</v>
      </c>
      <c r="H71" s="625" t="s">
        <v>595</v>
      </c>
      <c r="I71" s="634">
        <v>4048.19</v>
      </c>
      <c r="J71" s="355">
        <v>4048.19</v>
      </c>
      <c r="K71" s="353">
        <v>4016.62</v>
      </c>
      <c r="L71" s="634">
        <v>4016.62</v>
      </c>
      <c r="M71" s="251"/>
      <c r="N71" s="249">
        <v>13.35</v>
      </c>
      <c r="O71" s="249">
        <v>4.76</v>
      </c>
      <c r="P71" s="249">
        <v>33.51</v>
      </c>
      <c r="Q71" s="250">
        <v>4716</v>
      </c>
      <c r="R71" s="249" t="s">
        <v>69</v>
      </c>
      <c r="S71" s="250">
        <f>((100-N71)/(100-O71))*Q71</f>
        <v>4290.6488870222602</v>
      </c>
      <c r="T71" s="249">
        <f>N71-O71</f>
        <v>8.59</v>
      </c>
      <c r="U71" s="668"/>
      <c r="V71" s="669"/>
      <c r="W71" s="669"/>
      <c r="X71" s="669"/>
      <c r="Y71" s="638">
        <v>4150</v>
      </c>
      <c r="Z71" s="638" t="s">
        <v>27</v>
      </c>
      <c r="AA71" s="639">
        <v>3850</v>
      </c>
      <c r="AB71" s="669"/>
      <c r="AC71" s="295"/>
    </row>
    <row r="72" spans="1:29" s="294" customFormat="1" ht="23.25" customHeight="1" x14ac:dyDescent="0.4">
      <c r="A72" s="624">
        <v>67</v>
      </c>
      <c r="B72" s="625" t="s">
        <v>607</v>
      </c>
      <c r="C72" s="626">
        <v>57</v>
      </c>
      <c r="D72" s="626" t="s">
        <v>499</v>
      </c>
      <c r="E72" s="626" t="s">
        <v>27</v>
      </c>
      <c r="F72" s="628">
        <v>58</v>
      </c>
      <c r="G72" s="629">
        <v>162000497</v>
      </c>
      <c r="H72" s="625" t="s">
        <v>605</v>
      </c>
      <c r="I72" s="634">
        <v>3979.8</v>
      </c>
      <c r="J72" s="355">
        <v>3979.8</v>
      </c>
      <c r="K72" s="353">
        <v>3948.35</v>
      </c>
      <c r="L72" s="634">
        <v>3948.35</v>
      </c>
      <c r="M72" s="251"/>
      <c r="N72" s="670">
        <v>13.853311999999999</v>
      </c>
      <c r="O72" s="670">
        <v>2.52</v>
      </c>
      <c r="P72" s="670">
        <v>45.802533510692726</v>
      </c>
      <c r="Q72" s="671">
        <v>4147.3635526450425</v>
      </c>
      <c r="R72" s="670" t="s">
        <v>27</v>
      </c>
      <c r="S72" s="671">
        <f>((100-N72)/(100-O72))*Q72</f>
        <v>3665.1788468638083</v>
      </c>
      <c r="T72" s="670">
        <f>N72-O72</f>
        <v>11.333311999999999</v>
      </c>
      <c r="U72" s="668"/>
      <c r="V72" s="669"/>
      <c r="W72" s="669"/>
      <c r="X72" s="669"/>
      <c r="Y72" s="638">
        <v>4150</v>
      </c>
      <c r="Z72" s="638" t="s">
        <v>27</v>
      </c>
      <c r="AA72" s="639">
        <v>3850</v>
      </c>
      <c r="AB72" s="669"/>
      <c r="AC72" s="295"/>
    </row>
    <row r="73" spans="1:29" s="294" customFormat="1" ht="23.25" customHeight="1" x14ac:dyDescent="0.4">
      <c r="A73" s="624">
        <v>3</v>
      </c>
      <c r="B73" s="625" t="s">
        <v>611</v>
      </c>
      <c r="C73" s="626">
        <v>1</v>
      </c>
      <c r="D73" s="626" t="s">
        <v>578</v>
      </c>
      <c r="E73" s="626" t="s">
        <v>27</v>
      </c>
      <c r="F73" s="628">
        <v>59</v>
      </c>
      <c r="G73" s="629">
        <v>162000441</v>
      </c>
      <c r="H73" s="635" t="s">
        <v>622</v>
      </c>
      <c r="I73" s="634">
        <v>4048.73</v>
      </c>
      <c r="J73" s="355">
        <v>4048.73</v>
      </c>
      <c r="K73" s="353">
        <v>4016.72</v>
      </c>
      <c r="L73" s="634">
        <v>4016.72</v>
      </c>
      <c r="M73" s="251"/>
      <c r="N73" s="249">
        <v>14.54</v>
      </c>
      <c r="O73" s="249">
        <v>5.36</v>
      </c>
      <c r="P73" s="249">
        <v>59.38</v>
      </c>
      <c r="Q73" s="250">
        <v>2206</v>
      </c>
      <c r="R73" s="249" t="s">
        <v>96</v>
      </c>
      <c r="S73" s="250">
        <f>((100-N73)/(100-O73))*Q73</f>
        <v>1992.0198647506343</v>
      </c>
      <c r="T73" s="249">
        <f>N73-O73</f>
        <v>9.18</v>
      </c>
      <c r="U73" s="668"/>
      <c r="V73" s="669"/>
      <c r="W73" s="669"/>
      <c r="X73" s="669"/>
      <c r="Y73" s="638">
        <v>4150</v>
      </c>
      <c r="Z73" s="638" t="s">
        <v>27</v>
      </c>
      <c r="AA73" s="639">
        <v>3850</v>
      </c>
      <c r="AB73" s="669"/>
      <c r="AC73" s="295"/>
    </row>
    <row r="74" spans="1:29" s="294" customFormat="1" ht="23.25" customHeight="1" x14ac:dyDescent="0.4">
      <c r="A74" s="624">
        <v>38</v>
      </c>
      <c r="B74" s="625" t="s">
        <v>617</v>
      </c>
      <c r="C74" s="626">
        <v>29</v>
      </c>
      <c r="D74" s="626" t="s">
        <v>578</v>
      </c>
      <c r="E74" s="626" t="s">
        <v>27</v>
      </c>
      <c r="F74" s="628">
        <v>59</v>
      </c>
      <c r="G74" s="629">
        <v>162000471</v>
      </c>
      <c r="H74" s="625" t="s">
        <v>623</v>
      </c>
      <c r="I74" s="634">
        <v>4027.95</v>
      </c>
      <c r="J74" s="355">
        <v>4027.95</v>
      </c>
      <c r="K74" s="353">
        <v>3996.99</v>
      </c>
      <c r="L74" s="634">
        <v>3996.99</v>
      </c>
      <c r="M74" s="251"/>
      <c r="N74" s="249">
        <v>14.47</v>
      </c>
      <c r="O74" s="249">
        <v>6.33</v>
      </c>
      <c r="P74" s="249">
        <v>40.56</v>
      </c>
      <c r="Q74" s="250">
        <v>4133</v>
      </c>
      <c r="R74" s="249" t="s">
        <v>27</v>
      </c>
      <c r="S74" s="250">
        <f>((100-N74)/(100-O74))*Q74</f>
        <v>3773.8389025301594</v>
      </c>
      <c r="T74" s="249">
        <f>N74-O74</f>
        <v>8.14</v>
      </c>
      <c r="U74" s="668"/>
      <c r="V74" s="669"/>
      <c r="W74" s="669"/>
      <c r="X74" s="669"/>
      <c r="Y74" s="638">
        <v>4150</v>
      </c>
      <c r="Z74" s="638" t="s">
        <v>27</v>
      </c>
      <c r="AA74" s="639">
        <v>3850</v>
      </c>
      <c r="AB74" s="669"/>
      <c r="AC74" s="295"/>
    </row>
    <row r="75" spans="1:29" s="294" customFormat="1" ht="23.25" customHeight="1" x14ac:dyDescent="0.4">
      <c r="A75" s="624"/>
      <c r="B75" s="625"/>
      <c r="C75" s="626"/>
      <c r="D75" s="627" t="s">
        <v>499</v>
      </c>
      <c r="E75" s="627" t="s">
        <v>27</v>
      </c>
      <c r="F75" s="628"/>
      <c r="G75" s="629"/>
      <c r="H75" s="625"/>
      <c r="I75" s="630">
        <f>SUM(I70:I74)</f>
        <v>20173.330000000002</v>
      </c>
      <c r="J75" s="672">
        <f>SUM(J70:J74)</f>
        <v>20173.330000000002</v>
      </c>
      <c r="K75" s="406">
        <f>SUM(K70:K74)</f>
        <v>20015.23</v>
      </c>
      <c r="L75" s="630">
        <f>SUM(L70:L74)</f>
        <v>20015.23</v>
      </c>
      <c r="M75" s="251"/>
      <c r="N75" s="418">
        <f>SUMPRODUCT(N70:N74,$K70:$K74)/$K75</f>
        <v>13.931928488216224</v>
      </c>
      <c r="O75" s="418">
        <f t="shared" ref="O75:T75" si="12">SUMPRODUCT(O70:O74,$K70:$K74)/$K75</f>
        <v>5.0908683587448165</v>
      </c>
      <c r="P75" s="418">
        <f t="shared" si="12"/>
        <v>43.500473508770256</v>
      </c>
      <c r="Q75" s="417">
        <f t="shared" si="12"/>
        <v>3880.431201294517</v>
      </c>
      <c r="R75" s="417" t="s">
        <v>53</v>
      </c>
      <c r="S75" s="417">
        <f t="shared" si="12"/>
        <v>3521.7631296054492</v>
      </c>
      <c r="T75" s="418">
        <f t="shared" si="12"/>
        <v>8.8410601294714066</v>
      </c>
      <c r="U75" s="668"/>
      <c r="V75" s="669"/>
      <c r="W75" s="669"/>
      <c r="X75" s="669"/>
      <c r="Y75" s="640">
        <v>4150</v>
      </c>
      <c r="Z75" s="640" t="s">
        <v>27</v>
      </c>
      <c r="AA75" s="641">
        <v>3850</v>
      </c>
      <c r="AB75" s="669"/>
      <c r="AC75" s="295"/>
    </row>
    <row r="76" spans="1:29" s="294" customFormat="1" ht="23.25" customHeight="1" x14ac:dyDescent="0.4">
      <c r="A76" s="624"/>
      <c r="B76" s="625"/>
      <c r="C76" s="626"/>
      <c r="D76" s="626"/>
      <c r="E76" s="626"/>
      <c r="F76" s="628"/>
      <c r="G76" s="629"/>
      <c r="H76" s="625"/>
      <c r="I76" s="634"/>
      <c r="J76" s="355"/>
      <c r="K76" s="353"/>
      <c r="L76" s="634"/>
      <c r="M76" s="251"/>
      <c r="N76" s="249"/>
      <c r="O76" s="249"/>
      <c r="P76" s="249"/>
      <c r="Q76" s="250"/>
      <c r="R76" s="249"/>
      <c r="S76" s="250"/>
      <c r="T76" s="249"/>
      <c r="U76" s="668"/>
      <c r="V76" s="669"/>
      <c r="W76" s="669"/>
      <c r="X76" s="669"/>
      <c r="Y76" s="638"/>
      <c r="Z76" s="638"/>
      <c r="AA76" s="639"/>
      <c r="AB76" s="669"/>
      <c r="AC76" s="295"/>
    </row>
    <row r="77" spans="1:29" s="294" customFormat="1" ht="23.25" customHeight="1" x14ac:dyDescent="0.4">
      <c r="A77" s="624"/>
      <c r="B77" s="625"/>
      <c r="C77" s="626"/>
      <c r="D77" s="626"/>
      <c r="E77" s="626"/>
      <c r="F77" s="628"/>
      <c r="G77" s="629"/>
      <c r="H77" s="625"/>
      <c r="I77" s="634"/>
      <c r="J77" s="355"/>
      <c r="K77" s="353"/>
      <c r="L77" s="634"/>
      <c r="M77" s="251"/>
      <c r="N77" s="249"/>
      <c r="O77" s="249"/>
      <c r="P77" s="249"/>
      <c r="Q77" s="250"/>
      <c r="R77" s="249"/>
      <c r="S77" s="250"/>
      <c r="T77" s="249"/>
      <c r="U77" s="668"/>
      <c r="V77" s="669"/>
      <c r="W77" s="669"/>
      <c r="X77" s="669"/>
      <c r="Y77" s="638"/>
      <c r="Z77" s="638"/>
      <c r="AA77" s="639"/>
      <c r="AB77" s="669"/>
      <c r="AC77" s="295"/>
    </row>
    <row r="78" spans="1:29" s="294" customFormat="1" ht="23.25" customHeight="1" x14ac:dyDescent="0.4">
      <c r="A78" s="624">
        <v>20</v>
      </c>
      <c r="B78" s="625" t="s">
        <v>610</v>
      </c>
      <c r="C78" s="626">
        <v>14</v>
      </c>
      <c r="D78" s="627" t="s">
        <v>500</v>
      </c>
      <c r="E78" s="627" t="s">
        <v>27</v>
      </c>
      <c r="F78" s="628">
        <v>59</v>
      </c>
      <c r="G78" s="629">
        <v>162000452</v>
      </c>
      <c r="H78" s="635" t="s">
        <v>612</v>
      </c>
      <c r="I78" s="630">
        <v>4104.97</v>
      </c>
      <c r="J78" s="672">
        <v>4104.97</v>
      </c>
      <c r="K78" s="406">
        <v>4073.4</v>
      </c>
      <c r="L78" s="630">
        <v>4073.4</v>
      </c>
      <c r="M78" s="251"/>
      <c r="N78" s="418">
        <v>15.6</v>
      </c>
      <c r="O78" s="418">
        <v>6.32</v>
      </c>
      <c r="P78" s="418">
        <v>46.84</v>
      </c>
      <c r="Q78" s="417">
        <v>3394</v>
      </c>
      <c r="R78" s="418" t="s">
        <v>81</v>
      </c>
      <c r="S78" s="417">
        <f>((100-N78)/(100-O78))*Q78</f>
        <v>3057.7882152006832</v>
      </c>
      <c r="T78" s="418">
        <f>N78-O78</f>
        <v>9.2799999999999994</v>
      </c>
      <c r="U78" s="668"/>
      <c r="V78" s="669"/>
      <c r="W78" s="669"/>
      <c r="X78" s="669"/>
      <c r="Y78" s="640">
        <v>4150</v>
      </c>
      <c r="Z78" s="640" t="s">
        <v>27</v>
      </c>
      <c r="AA78" s="641">
        <v>3850</v>
      </c>
      <c r="AB78" s="669"/>
      <c r="AC78" s="295"/>
    </row>
    <row r="79" spans="1:29" s="294" customFormat="1" ht="23.25" customHeight="1" x14ac:dyDescent="0.4">
      <c r="A79" s="624"/>
      <c r="B79" s="625"/>
      <c r="C79" s="626"/>
      <c r="D79" s="626"/>
      <c r="E79" s="626"/>
      <c r="F79" s="628"/>
      <c r="G79" s="629"/>
      <c r="H79" s="635"/>
      <c r="I79" s="634"/>
      <c r="J79" s="355"/>
      <c r="K79" s="353"/>
      <c r="L79" s="634"/>
      <c r="M79" s="251"/>
      <c r="N79" s="249"/>
      <c r="O79" s="249"/>
      <c r="P79" s="249"/>
      <c r="Q79" s="250"/>
      <c r="R79" s="249"/>
      <c r="S79" s="250"/>
      <c r="T79" s="249"/>
      <c r="U79" s="668"/>
      <c r="V79" s="669"/>
      <c r="W79" s="669"/>
      <c r="X79" s="669"/>
      <c r="Y79" s="638"/>
      <c r="Z79" s="638"/>
      <c r="AA79" s="639"/>
      <c r="AB79" s="669"/>
      <c r="AC79" s="295"/>
    </row>
    <row r="80" spans="1:29" s="294" customFormat="1" ht="23.25" customHeight="1" x14ac:dyDescent="0.4">
      <c r="A80" s="624">
        <v>5</v>
      </c>
      <c r="B80" s="625" t="s">
        <v>611</v>
      </c>
      <c r="C80" s="626">
        <v>3</v>
      </c>
      <c r="D80" s="626" t="s">
        <v>536</v>
      </c>
      <c r="E80" s="626" t="s">
        <v>61</v>
      </c>
      <c r="F80" s="628">
        <v>59</v>
      </c>
      <c r="G80" s="629">
        <v>262000003</v>
      </c>
      <c r="H80" s="636" t="s">
        <v>622</v>
      </c>
      <c r="I80" s="634">
        <v>3584.89</v>
      </c>
      <c r="J80" s="355">
        <v>3584.89</v>
      </c>
      <c r="K80" s="353">
        <v>3557.36</v>
      </c>
      <c r="L80" s="634">
        <v>3557.36</v>
      </c>
      <c r="M80" s="251"/>
      <c r="N80" s="249">
        <v>14.66</v>
      </c>
      <c r="O80" s="249">
        <v>4.71</v>
      </c>
      <c r="P80" s="249">
        <v>60.8</v>
      </c>
      <c r="Q80" s="250">
        <v>2160</v>
      </c>
      <c r="R80" s="249" t="s">
        <v>537</v>
      </c>
      <c r="S80" s="250">
        <f>((100-N80)/(100-O80))*Q80</f>
        <v>1934.456920978067</v>
      </c>
      <c r="T80" s="249">
        <f>N80-O80</f>
        <v>9.9499999999999993</v>
      </c>
      <c r="U80" s="668"/>
      <c r="V80" s="669"/>
      <c r="W80" s="669"/>
      <c r="X80" s="669"/>
      <c r="Y80" s="638">
        <v>2950</v>
      </c>
      <c r="Z80" s="638" t="s">
        <v>61</v>
      </c>
      <c r="AA80" s="639">
        <v>2650</v>
      </c>
      <c r="AB80" s="669"/>
      <c r="AC80" s="295"/>
    </row>
    <row r="81" spans="1:29" s="294" customFormat="1" ht="23.25" customHeight="1" x14ac:dyDescent="0.4">
      <c r="A81" s="624">
        <v>35</v>
      </c>
      <c r="B81" s="625" t="s">
        <v>623</v>
      </c>
      <c r="C81" s="626">
        <v>26</v>
      </c>
      <c r="D81" s="626" t="s">
        <v>536</v>
      </c>
      <c r="E81" s="626" t="s">
        <v>61</v>
      </c>
      <c r="F81" s="628">
        <v>58</v>
      </c>
      <c r="G81" s="629">
        <v>162000463</v>
      </c>
      <c r="H81" s="625" t="s">
        <v>614</v>
      </c>
      <c r="I81" s="634">
        <v>3636</v>
      </c>
      <c r="J81" s="355">
        <v>3636</v>
      </c>
      <c r="K81" s="353">
        <v>3607.25</v>
      </c>
      <c r="L81" s="634">
        <v>3607.25</v>
      </c>
      <c r="M81" s="251"/>
      <c r="N81" s="249">
        <v>14.5</v>
      </c>
      <c r="O81" s="249">
        <v>5.76</v>
      </c>
      <c r="P81" s="249">
        <v>43.42</v>
      </c>
      <c r="Q81" s="250">
        <v>3882</v>
      </c>
      <c r="R81" s="249" t="s">
        <v>53</v>
      </c>
      <c r="S81" s="250">
        <f>((100-N81)/(100-O81))*Q81</f>
        <v>3521.9758064516132</v>
      </c>
      <c r="T81" s="249">
        <f>N81-O81</f>
        <v>8.74</v>
      </c>
      <c r="U81" s="668"/>
      <c r="V81" s="669"/>
      <c r="W81" s="669"/>
      <c r="X81" s="669"/>
      <c r="Y81" s="638">
        <v>2950</v>
      </c>
      <c r="Z81" s="638" t="s">
        <v>61</v>
      </c>
      <c r="AA81" s="639">
        <v>2650</v>
      </c>
      <c r="AB81" s="669"/>
      <c r="AC81" s="295"/>
    </row>
    <row r="82" spans="1:29" s="294" customFormat="1" ht="23.25" customHeight="1" x14ac:dyDescent="0.4">
      <c r="A82" s="624">
        <v>62</v>
      </c>
      <c r="B82" s="625" t="s">
        <v>604</v>
      </c>
      <c r="C82" s="626">
        <v>53</v>
      </c>
      <c r="D82" s="626" t="s">
        <v>536</v>
      </c>
      <c r="E82" s="626" t="s">
        <v>61</v>
      </c>
      <c r="F82" s="628">
        <v>59</v>
      </c>
      <c r="G82" s="629">
        <v>162000492</v>
      </c>
      <c r="H82" s="625" t="s">
        <v>603</v>
      </c>
      <c r="I82" s="634">
        <v>3784.86</v>
      </c>
      <c r="J82" s="355">
        <v>3784.86</v>
      </c>
      <c r="K82" s="353">
        <v>3754.94</v>
      </c>
      <c r="L82" s="634">
        <v>3754.94</v>
      </c>
      <c r="M82" s="251"/>
      <c r="N82" s="249">
        <v>15.92</v>
      </c>
      <c r="O82" s="249">
        <v>6.16</v>
      </c>
      <c r="P82" s="249">
        <v>42.79</v>
      </c>
      <c r="Q82" s="250">
        <v>3740</v>
      </c>
      <c r="R82" s="249" t="s">
        <v>53</v>
      </c>
      <c r="S82" s="250">
        <f>((100-N82)/(100-O82))*Q82</f>
        <v>3351.014492753623</v>
      </c>
      <c r="T82" s="249">
        <f>N82-O82</f>
        <v>9.76</v>
      </c>
      <c r="U82" s="668"/>
      <c r="V82" s="669"/>
      <c r="W82" s="669"/>
      <c r="X82" s="669"/>
      <c r="Y82" s="638">
        <v>2950</v>
      </c>
      <c r="Z82" s="638" t="s">
        <v>61</v>
      </c>
      <c r="AA82" s="639">
        <v>2650</v>
      </c>
      <c r="AB82" s="669"/>
      <c r="AC82" s="295"/>
    </row>
    <row r="83" spans="1:29" s="294" customFormat="1" ht="23.25" customHeight="1" x14ac:dyDescent="0.4">
      <c r="A83" s="624"/>
      <c r="B83" s="625"/>
      <c r="C83" s="626"/>
      <c r="D83" s="627" t="s">
        <v>536</v>
      </c>
      <c r="E83" s="627" t="s">
        <v>61</v>
      </c>
      <c r="F83" s="628"/>
      <c r="G83" s="629"/>
      <c r="H83" s="625"/>
      <c r="I83" s="630">
        <f>SUM(I80:I82)</f>
        <v>11005.75</v>
      </c>
      <c r="J83" s="672">
        <f>SUM(J80:J82)</f>
        <v>11005.75</v>
      </c>
      <c r="K83" s="406">
        <f>SUM(K80:K82)</f>
        <v>10919.550000000001</v>
      </c>
      <c r="L83" s="630">
        <f>SUM(L80:L82)</f>
        <v>10919.550000000001</v>
      </c>
      <c r="M83" s="251"/>
      <c r="N83" s="418">
        <f>SUMPRODUCT(N80:N82,$K80:$K82)/$K83</f>
        <v>15.04042450467281</v>
      </c>
      <c r="O83" s="418">
        <f t="shared" ref="O83:T83" si="13">SUMPRODUCT(O80:O82,$K80:$K82)/$K83</f>
        <v>5.5554813156219804</v>
      </c>
      <c r="P83" s="418">
        <f t="shared" si="13"/>
        <v>48.865398812222118</v>
      </c>
      <c r="Q83" s="417">
        <f t="shared" si="13"/>
        <v>3272.1785879454737</v>
      </c>
      <c r="R83" s="417" t="s">
        <v>81</v>
      </c>
      <c r="S83" s="417">
        <f t="shared" si="13"/>
        <v>2946.0064984045503</v>
      </c>
      <c r="T83" s="418">
        <f t="shared" si="13"/>
        <v>9.4849431890508296</v>
      </c>
      <c r="U83" s="668"/>
      <c r="V83" s="669"/>
      <c r="W83" s="669"/>
      <c r="X83" s="669"/>
      <c r="Y83" s="640">
        <v>2950</v>
      </c>
      <c r="Z83" s="640" t="s">
        <v>61</v>
      </c>
      <c r="AA83" s="641">
        <v>2650</v>
      </c>
      <c r="AB83" s="669"/>
      <c r="AC83" s="295"/>
    </row>
    <row r="84" spans="1:29" s="294" customFormat="1" ht="23.25" customHeight="1" x14ac:dyDescent="0.4">
      <c r="A84" s="624"/>
      <c r="B84" s="625"/>
      <c r="C84" s="626"/>
      <c r="D84" s="626"/>
      <c r="E84" s="626"/>
      <c r="F84" s="628"/>
      <c r="G84" s="629"/>
      <c r="H84" s="625"/>
      <c r="I84" s="634"/>
      <c r="J84" s="355"/>
      <c r="K84" s="353"/>
      <c r="L84" s="634"/>
      <c r="M84" s="251"/>
      <c r="N84" s="249"/>
      <c r="O84" s="249"/>
      <c r="P84" s="249"/>
      <c r="Q84" s="250"/>
      <c r="R84" s="249"/>
      <c r="S84" s="250"/>
      <c r="T84" s="249"/>
      <c r="U84" s="668"/>
      <c r="V84" s="669"/>
      <c r="W84" s="669"/>
      <c r="X84" s="669"/>
      <c r="Y84" s="638"/>
      <c r="Z84" s="638"/>
      <c r="AA84" s="639"/>
      <c r="AB84" s="669"/>
      <c r="AC84" s="295"/>
    </row>
    <row r="85" spans="1:29" s="294" customFormat="1" ht="23.25" customHeight="1" x14ac:dyDescent="0.4">
      <c r="A85" s="624"/>
      <c r="B85" s="625"/>
      <c r="C85" s="626"/>
      <c r="D85" s="626"/>
      <c r="E85" s="626"/>
      <c r="F85" s="628"/>
      <c r="G85" s="629"/>
      <c r="H85" s="625"/>
      <c r="I85" s="634"/>
      <c r="J85" s="355"/>
      <c r="K85" s="353"/>
      <c r="L85" s="634"/>
      <c r="M85" s="251"/>
      <c r="N85" s="249"/>
      <c r="O85" s="249"/>
      <c r="P85" s="249"/>
      <c r="Q85" s="250"/>
      <c r="R85" s="249"/>
      <c r="S85" s="250"/>
      <c r="T85" s="249"/>
      <c r="U85" s="668"/>
      <c r="V85" s="669"/>
      <c r="W85" s="669"/>
      <c r="X85" s="669"/>
      <c r="Y85" s="638"/>
      <c r="Z85" s="638"/>
      <c r="AA85" s="639"/>
      <c r="AB85" s="669"/>
      <c r="AC85" s="295"/>
    </row>
    <row r="86" spans="1:29" s="294" customFormat="1" ht="23.25" customHeight="1" x14ac:dyDescent="0.4">
      <c r="A86" s="624">
        <v>10</v>
      </c>
      <c r="B86" s="625" t="s">
        <v>591</v>
      </c>
      <c r="C86" s="626">
        <v>7</v>
      </c>
      <c r="D86" s="626" t="s">
        <v>68</v>
      </c>
      <c r="E86" s="626" t="s">
        <v>69</v>
      </c>
      <c r="F86" s="628">
        <v>58</v>
      </c>
      <c r="G86" s="629">
        <v>151000595</v>
      </c>
      <c r="H86" s="635" t="s">
        <v>611</v>
      </c>
      <c r="I86" s="634">
        <v>3907.21</v>
      </c>
      <c r="J86" s="355">
        <v>2684.71</v>
      </c>
      <c r="K86" s="355">
        <v>2684.71</v>
      </c>
      <c r="L86" s="634">
        <v>3876.72</v>
      </c>
      <c r="M86" s="251"/>
      <c r="N86" s="249">
        <v>15.19</v>
      </c>
      <c r="O86" s="249">
        <v>7.84</v>
      </c>
      <c r="P86" s="249">
        <v>36.51</v>
      </c>
      <c r="Q86" s="250">
        <v>4168</v>
      </c>
      <c r="R86" s="249" t="s">
        <v>27</v>
      </c>
      <c r="S86" s="250">
        <f>((100-N86)/(100-O86))*Q86</f>
        <v>3835.5911458333335</v>
      </c>
      <c r="T86" s="249">
        <f>N86-O86</f>
        <v>7.35</v>
      </c>
      <c r="U86" s="668"/>
      <c r="V86" s="669"/>
      <c r="W86" s="669"/>
      <c r="X86" s="669"/>
      <c r="Y86" s="638">
        <v>4750</v>
      </c>
      <c r="Z86" s="638" t="s">
        <v>69</v>
      </c>
      <c r="AA86" s="639">
        <v>4450</v>
      </c>
      <c r="AB86" s="669"/>
      <c r="AC86" s="295"/>
    </row>
    <row r="87" spans="1:29" s="294" customFormat="1" ht="23.25" customHeight="1" x14ac:dyDescent="0.4">
      <c r="A87" s="624">
        <v>22</v>
      </c>
      <c r="B87" s="625" t="s">
        <v>609</v>
      </c>
      <c r="C87" s="626">
        <v>16</v>
      </c>
      <c r="D87" s="626" t="s">
        <v>68</v>
      </c>
      <c r="E87" s="626" t="s">
        <v>69</v>
      </c>
      <c r="F87" s="628">
        <v>58</v>
      </c>
      <c r="G87" s="629">
        <v>151000601</v>
      </c>
      <c r="H87" s="625" t="s">
        <v>610</v>
      </c>
      <c r="I87" s="634">
        <v>3890.31</v>
      </c>
      <c r="J87" s="355">
        <v>2678.1</v>
      </c>
      <c r="K87" s="353">
        <v>2678.1</v>
      </c>
      <c r="L87" s="634">
        <v>3859.57</v>
      </c>
      <c r="M87" s="251"/>
      <c r="N87" s="249">
        <v>16.260000000000002</v>
      </c>
      <c r="O87" s="249">
        <v>6.96</v>
      </c>
      <c r="P87" s="249">
        <v>32.24</v>
      </c>
      <c r="Q87" s="250">
        <v>4420</v>
      </c>
      <c r="R87" s="249" t="s">
        <v>70</v>
      </c>
      <c r="S87" s="250">
        <f>((100-N87)/(100-O87))*Q87</f>
        <v>3978.1900257953562</v>
      </c>
      <c r="T87" s="249">
        <f>N87-O87</f>
        <v>9.3000000000000007</v>
      </c>
      <c r="U87" s="668"/>
      <c r="V87" s="669"/>
      <c r="W87" s="669"/>
      <c r="X87" s="669"/>
      <c r="Y87" s="638">
        <v>4750</v>
      </c>
      <c r="Z87" s="638" t="s">
        <v>69</v>
      </c>
      <c r="AA87" s="639">
        <v>4450</v>
      </c>
      <c r="AB87" s="669"/>
      <c r="AC87" s="295"/>
    </row>
    <row r="88" spans="1:29" s="294" customFormat="1" ht="23.25" customHeight="1" x14ac:dyDescent="0.4">
      <c r="A88" s="624"/>
      <c r="B88" s="625"/>
      <c r="C88" s="626"/>
      <c r="D88" s="627" t="s">
        <v>68</v>
      </c>
      <c r="E88" s="627" t="s">
        <v>69</v>
      </c>
      <c r="F88" s="628"/>
      <c r="G88" s="629"/>
      <c r="H88" s="625"/>
      <c r="I88" s="630">
        <f>SUM(I86:I87)</f>
        <v>7797.52</v>
      </c>
      <c r="J88" s="672">
        <f>SUM(J86:J87)</f>
        <v>5362.8099999999995</v>
      </c>
      <c r="K88" s="406">
        <f>SUM(K86:K87)</f>
        <v>5362.8099999999995</v>
      </c>
      <c r="L88" s="630">
        <f>SUM(L86:L87)</f>
        <v>7736.29</v>
      </c>
      <c r="M88" s="251"/>
      <c r="N88" s="418">
        <f>SUMPRODUCT(N86:N87,$K86:$K87)/$K88</f>
        <v>15.724340578912924</v>
      </c>
      <c r="O88" s="418">
        <f t="shared" ref="O88:T88" si="14">SUMPRODUCT(O86:O87,$K86:$K87)/$K88</f>
        <v>7.40054232762302</v>
      </c>
      <c r="P88" s="418">
        <f t="shared" si="14"/>
        <v>34.377631521534425</v>
      </c>
      <c r="Q88" s="417">
        <f t="shared" si="14"/>
        <v>4293.844697089773</v>
      </c>
      <c r="R88" s="417" t="s">
        <v>27</v>
      </c>
      <c r="S88" s="417">
        <f t="shared" si="14"/>
        <v>3906.8027047784194</v>
      </c>
      <c r="T88" s="418">
        <f t="shared" si="14"/>
        <v>8.3237982512899027</v>
      </c>
      <c r="U88" s="668"/>
      <c r="V88" s="669"/>
      <c r="W88" s="669"/>
      <c r="X88" s="669"/>
      <c r="Y88" s="640">
        <v>4750</v>
      </c>
      <c r="Z88" s="640" t="s">
        <v>69</v>
      </c>
      <c r="AA88" s="641">
        <v>4450</v>
      </c>
      <c r="AB88" s="669"/>
      <c r="AC88" s="295"/>
    </row>
    <row r="89" spans="1:29" s="294" customFormat="1" ht="23.25" customHeight="1" x14ac:dyDescent="0.4">
      <c r="A89" s="624"/>
      <c r="B89" s="625"/>
      <c r="C89" s="626"/>
      <c r="D89" s="626"/>
      <c r="E89" s="626"/>
      <c r="F89" s="628"/>
      <c r="G89" s="629"/>
      <c r="H89" s="625"/>
      <c r="I89" s="634"/>
      <c r="J89" s="355"/>
      <c r="K89" s="353"/>
      <c r="L89" s="634"/>
      <c r="M89" s="251"/>
      <c r="N89" s="249"/>
      <c r="O89" s="249"/>
      <c r="P89" s="249"/>
      <c r="Q89" s="250"/>
      <c r="R89" s="249"/>
      <c r="S89" s="250"/>
      <c r="T89" s="249"/>
      <c r="U89" s="668"/>
      <c r="V89" s="669"/>
      <c r="W89" s="669"/>
      <c r="X89" s="669"/>
      <c r="Y89" s="638"/>
      <c r="Z89" s="638"/>
      <c r="AA89" s="639"/>
      <c r="AB89" s="669"/>
      <c r="AC89" s="295"/>
    </row>
    <row r="90" spans="1:29" s="294" customFormat="1" ht="23.25" customHeight="1" x14ac:dyDescent="0.4">
      <c r="A90" s="624"/>
      <c r="B90" s="625"/>
      <c r="C90" s="626"/>
      <c r="D90" s="626"/>
      <c r="E90" s="626"/>
      <c r="F90" s="628"/>
      <c r="G90" s="629"/>
      <c r="H90" s="625"/>
      <c r="I90" s="634"/>
      <c r="J90" s="355"/>
      <c r="K90" s="353"/>
      <c r="L90" s="634"/>
      <c r="M90" s="251"/>
      <c r="N90" s="249"/>
      <c r="O90" s="249"/>
      <c r="P90" s="249"/>
      <c r="Q90" s="250"/>
      <c r="R90" s="249"/>
      <c r="S90" s="250"/>
      <c r="T90" s="249"/>
      <c r="U90" s="668"/>
      <c r="V90" s="669"/>
      <c r="W90" s="669"/>
      <c r="X90" s="669"/>
      <c r="Y90" s="638"/>
      <c r="Z90" s="638"/>
      <c r="AA90" s="639"/>
      <c r="AB90" s="669"/>
      <c r="AC90" s="295"/>
    </row>
    <row r="91" spans="1:29" s="294" customFormat="1" ht="23.25" customHeight="1" x14ac:dyDescent="0.4">
      <c r="A91" s="624">
        <v>9</v>
      </c>
      <c r="B91" s="625" t="s">
        <v>592</v>
      </c>
      <c r="C91" s="626">
        <v>6</v>
      </c>
      <c r="D91" s="626" t="s">
        <v>72</v>
      </c>
      <c r="E91" s="626" t="s">
        <v>27</v>
      </c>
      <c r="F91" s="628">
        <v>58</v>
      </c>
      <c r="G91" s="629">
        <v>151000113</v>
      </c>
      <c r="H91" s="635" t="s">
        <v>611</v>
      </c>
      <c r="I91" s="634">
        <v>4055.45</v>
      </c>
      <c r="J91" s="355">
        <v>4055.45</v>
      </c>
      <c r="K91" s="353">
        <v>4023.86</v>
      </c>
      <c r="L91" s="634">
        <v>4023.86</v>
      </c>
      <c r="M91" s="251"/>
      <c r="N91" s="249">
        <v>13.61</v>
      </c>
      <c r="O91" s="249">
        <v>6.33</v>
      </c>
      <c r="P91" s="249">
        <v>41.73</v>
      </c>
      <c r="Q91" s="250">
        <v>3913</v>
      </c>
      <c r="R91" s="249" t="s">
        <v>53</v>
      </c>
      <c r="S91" s="250">
        <f t="shared" ref="S91:S102" si="15">((100-N91)/(100-O91))*Q91</f>
        <v>3608.8829934877763</v>
      </c>
      <c r="T91" s="249">
        <f t="shared" ref="T91:T102" si="16">N91-O91</f>
        <v>7.2799999999999994</v>
      </c>
      <c r="U91" s="668"/>
      <c r="V91" s="669"/>
      <c r="W91" s="669"/>
      <c r="X91" s="669"/>
      <c r="Y91" s="638">
        <v>4150</v>
      </c>
      <c r="Z91" s="638" t="s">
        <v>27</v>
      </c>
      <c r="AA91" s="639">
        <v>3850</v>
      </c>
      <c r="AB91" s="669"/>
      <c r="AC91" s="295"/>
    </row>
    <row r="92" spans="1:29" s="294" customFormat="1" ht="23.25" customHeight="1" x14ac:dyDescent="0.4">
      <c r="A92" s="624">
        <v>15</v>
      </c>
      <c r="B92" s="625" t="s">
        <v>613</v>
      </c>
      <c r="C92" s="626">
        <v>10</v>
      </c>
      <c r="D92" s="626" t="s">
        <v>72</v>
      </c>
      <c r="E92" s="626" t="s">
        <v>27</v>
      </c>
      <c r="F92" s="628">
        <v>57</v>
      </c>
      <c r="G92" s="629">
        <v>151000114</v>
      </c>
      <c r="H92" s="635" t="s">
        <v>591</v>
      </c>
      <c r="I92" s="634">
        <v>4034.29</v>
      </c>
      <c r="J92" s="355">
        <v>4034.29</v>
      </c>
      <c r="K92" s="353">
        <v>4002.86</v>
      </c>
      <c r="L92" s="634">
        <v>4002.86</v>
      </c>
      <c r="M92" s="251"/>
      <c r="N92" s="249">
        <v>14.56</v>
      </c>
      <c r="O92" s="249">
        <v>6.96</v>
      </c>
      <c r="P92" s="249">
        <v>41.91</v>
      </c>
      <c r="Q92" s="250">
        <v>3853</v>
      </c>
      <c r="R92" s="249" t="s">
        <v>53</v>
      </c>
      <c r="S92" s="250">
        <f t="shared" si="15"/>
        <v>3538.266552020636</v>
      </c>
      <c r="T92" s="249">
        <f t="shared" si="16"/>
        <v>7.6000000000000005</v>
      </c>
      <c r="U92" s="668"/>
      <c r="V92" s="669"/>
      <c r="W92" s="669"/>
      <c r="X92" s="669"/>
      <c r="Y92" s="638">
        <v>4150</v>
      </c>
      <c r="Z92" s="638" t="s">
        <v>27</v>
      </c>
      <c r="AA92" s="639">
        <v>3850</v>
      </c>
      <c r="AB92" s="669"/>
      <c r="AC92" s="295"/>
    </row>
    <row r="93" spans="1:29" s="294" customFormat="1" ht="23.25" customHeight="1" x14ac:dyDescent="0.4">
      <c r="A93" s="624">
        <v>21</v>
      </c>
      <c r="B93" s="625" t="s">
        <v>610</v>
      </c>
      <c r="C93" s="626">
        <v>15</v>
      </c>
      <c r="D93" s="626" t="s">
        <v>72</v>
      </c>
      <c r="E93" s="626" t="s">
        <v>27</v>
      </c>
      <c r="F93" s="628">
        <v>56</v>
      </c>
      <c r="G93" s="629">
        <v>161004653</v>
      </c>
      <c r="H93" s="635" t="s">
        <v>612</v>
      </c>
      <c r="I93" s="634">
        <v>3928.79</v>
      </c>
      <c r="J93" s="355">
        <v>3928.79</v>
      </c>
      <c r="K93" s="353">
        <v>3898.16</v>
      </c>
      <c r="L93" s="634">
        <v>3898.16</v>
      </c>
      <c r="M93" s="251"/>
      <c r="N93" s="249">
        <v>15.66</v>
      </c>
      <c r="O93" s="249">
        <v>6.62</v>
      </c>
      <c r="P93" s="249">
        <v>42.33</v>
      </c>
      <c r="Q93" s="250">
        <v>3746</v>
      </c>
      <c r="R93" s="249" t="s">
        <v>53</v>
      </c>
      <c r="S93" s="250">
        <f t="shared" si="15"/>
        <v>3383.3544656243312</v>
      </c>
      <c r="T93" s="249">
        <f t="shared" si="16"/>
        <v>9.0399999999999991</v>
      </c>
      <c r="U93" s="668"/>
      <c r="V93" s="669"/>
      <c r="W93" s="669"/>
      <c r="X93" s="669"/>
      <c r="Y93" s="638">
        <v>4150</v>
      </c>
      <c r="Z93" s="638" t="s">
        <v>27</v>
      </c>
      <c r="AA93" s="639">
        <v>3850</v>
      </c>
      <c r="AB93" s="669"/>
      <c r="AC93" s="295"/>
    </row>
    <row r="94" spans="1:29" s="294" customFormat="1" ht="23.25" customHeight="1" x14ac:dyDescent="0.4">
      <c r="A94" s="624">
        <v>24</v>
      </c>
      <c r="B94" s="625" t="s">
        <v>609</v>
      </c>
      <c r="C94" s="626">
        <v>17</v>
      </c>
      <c r="D94" s="626" t="s">
        <v>72</v>
      </c>
      <c r="E94" s="626" t="s">
        <v>27</v>
      </c>
      <c r="F94" s="628">
        <v>58</v>
      </c>
      <c r="G94" s="629">
        <v>151000115</v>
      </c>
      <c r="H94" s="625" t="s">
        <v>609</v>
      </c>
      <c r="I94" s="634">
        <v>4076.5</v>
      </c>
      <c r="J94" s="355">
        <v>4076.5</v>
      </c>
      <c r="K94" s="353">
        <v>4045.12</v>
      </c>
      <c r="L94" s="634">
        <v>4045.12</v>
      </c>
      <c r="M94" s="251"/>
      <c r="N94" s="249">
        <v>15.84</v>
      </c>
      <c r="O94" s="249">
        <v>6.41</v>
      </c>
      <c r="P94" s="249">
        <v>38.51</v>
      </c>
      <c r="Q94" s="250">
        <v>3970</v>
      </c>
      <c r="R94" s="249" t="s">
        <v>53</v>
      </c>
      <c r="S94" s="250">
        <f t="shared" si="15"/>
        <v>3569.9882466075433</v>
      </c>
      <c r="T94" s="249">
        <f t="shared" si="16"/>
        <v>9.43</v>
      </c>
      <c r="U94" s="668"/>
      <c r="V94" s="669"/>
      <c r="W94" s="669"/>
      <c r="X94" s="669"/>
      <c r="Y94" s="638">
        <v>4150</v>
      </c>
      <c r="Z94" s="638" t="s">
        <v>27</v>
      </c>
      <c r="AA94" s="639">
        <v>3850</v>
      </c>
      <c r="AB94" s="669"/>
      <c r="AC94" s="295"/>
    </row>
    <row r="95" spans="1:29" s="294" customFormat="1" ht="23.25" customHeight="1" x14ac:dyDescent="0.4">
      <c r="A95" s="624">
        <v>28</v>
      </c>
      <c r="B95" s="625" t="s">
        <v>615</v>
      </c>
      <c r="C95" s="626">
        <v>20</v>
      </c>
      <c r="D95" s="626" t="s">
        <v>72</v>
      </c>
      <c r="E95" s="626" t="s">
        <v>27</v>
      </c>
      <c r="F95" s="628">
        <v>58</v>
      </c>
      <c r="G95" s="629">
        <v>161004654</v>
      </c>
      <c r="H95" s="625" t="s">
        <v>615</v>
      </c>
      <c r="I95" s="634">
        <v>4022.58</v>
      </c>
      <c r="J95" s="355">
        <v>4022.58</v>
      </c>
      <c r="K95" s="353">
        <v>3991.63</v>
      </c>
      <c r="L95" s="634">
        <v>3991.63</v>
      </c>
      <c r="M95" s="251"/>
      <c r="N95" s="249">
        <v>14.78</v>
      </c>
      <c r="O95" s="249">
        <v>6.69</v>
      </c>
      <c r="P95" s="249">
        <v>34.19</v>
      </c>
      <c r="Q95" s="250">
        <v>4393</v>
      </c>
      <c r="R95" s="249" t="s">
        <v>70</v>
      </c>
      <c r="S95" s="250">
        <f t="shared" si="15"/>
        <v>4012.1258171685777</v>
      </c>
      <c r="T95" s="249">
        <f t="shared" si="16"/>
        <v>8.09</v>
      </c>
      <c r="U95" s="668"/>
      <c r="V95" s="669"/>
      <c r="W95" s="669"/>
      <c r="X95" s="669"/>
      <c r="Y95" s="638">
        <v>4150</v>
      </c>
      <c r="Z95" s="638" t="s">
        <v>27</v>
      </c>
      <c r="AA95" s="639">
        <v>3850</v>
      </c>
      <c r="AB95" s="669"/>
      <c r="AC95" s="295"/>
    </row>
    <row r="96" spans="1:29" s="294" customFormat="1" ht="23.25" customHeight="1" x14ac:dyDescent="0.4">
      <c r="A96" s="624">
        <v>34</v>
      </c>
      <c r="B96" s="625" t="s">
        <v>623</v>
      </c>
      <c r="C96" s="626">
        <v>25</v>
      </c>
      <c r="D96" s="626" t="s">
        <v>72</v>
      </c>
      <c r="E96" s="626" t="s">
        <v>27</v>
      </c>
      <c r="F96" s="628">
        <v>58</v>
      </c>
      <c r="G96" s="629">
        <v>151000116</v>
      </c>
      <c r="H96" s="625" t="s">
        <v>608</v>
      </c>
      <c r="I96" s="634">
        <v>4169.6000000000004</v>
      </c>
      <c r="J96" s="355">
        <v>4169.6000000000004</v>
      </c>
      <c r="K96" s="353">
        <v>4136.6499999999996</v>
      </c>
      <c r="L96" s="634">
        <v>4136.6499999999996</v>
      </c>
      <c r="M96" s="251"/>
      <c r="N96" s="249">
        <v>14.55</v>
      </c>
      <c r="O96" s="249">
        <v>6.32</v>
      </c>
      <c r="P96" s="249">
        <v>40.630000000000003</v>
      </c>
      <c r="Q96" s="250">
        <v>3993</v>
      </c>
      <c r="R96" s="249" t="s">
        <v>53</v>
      </c>
      <c r="S96" s="250">
        <f t="shared" si="15"/>
        <v>3642.2059137489323</v>
      </c>
      <c r="T96" s="249">
        <f t="shared" si="16"/>
        <v>8.23</v>
      </c>
      <c r="U96" s="668"/>
      <c r="V96" s="669"/>
      <c r="W96" s="669"/>
      <c r="X96" s="669"/>
      <c r="Y96" s="638">
        <v>4150</v>
      </c>
      <c r="Z96" s="638" t="s">
        <v>27</v>
      </c>
      <c r="AA96" s="639">
        <v>3850</v>
      </c>
      <c r="AB96" s="669"/>
      <c r="AC96" s="295"/>
    </row>
    <row r="97" spans="1:29" s="294" customFormat="1" ht="23.25" customHeight="1" x14ac:dyDescent="0.4">
      <c r="A97" s="624">
        <v>39</v>
      </c>
      <c r="B97" s="625" t="s">
        <v>617</v>
      </c>
      <c r="C97" s="626">
        <v>30</v>
      </c>
      <c r="D97" s="626" t="s">
        <v>72</v>
      </c>
      <c r="E97" s="626" t="s">
        <v>27</v>
      </c>
      <c r="F97" s="628">
        <v>57</v>
      </c>
      <c r="G97" s="629">
        <v>161004657</v>
      </c>
      <c r="H97" s="625" t="s">
        <v>617</v>
      </c>
      <c r="I97" s="634">
        <v>4081.01</v>
      </c>
      <c r="J97" s="355">
        <v>4081.01</v>
      </c>
      <c r="K97" s="353">
        <v>4049.17</v>
      </c>
      <c r="L97" s="634">
        <v>4049.17</v>
      </c>
      <c r="M97" s="251"/>
      <c r="N97" s="249">
        <v>14.72</v>
      </c>
      <c r="O97" s="249">
        <v>6.19</v>
      </c>
      <c r="P97" s="249">
        <v>39.67</v>
      </c>
      <c r="Q97" s="250">
        <v>4099</v>
      </c>
      <c r="R97" s="249" t="s">
        <v>27</v>
      </c>
      <c r="S97" s="250">
        <f t="shared" si="15"/>
        <v>3726.2841914508044</v>
      </c>
      <c r="T97" s="249">
        <f t="shared" si="16"/>
        <v>8.5300000000000011</v>
      </c>
      <c r="U97" s="668"/>
      <c r="V97" s="669"/>
      <c r="W97" s="669"/>
      <c r="X97" s="669"/>
      <c r="Y97" s="638">
        <v>4150</v>
      </c>
      <c r="Z97" s="638" t="s">
        <v>27</v>
      </c>
      <c r="AA97" s="639">
        <v>3850</v>
      </c>
      <c r="AB97" s="669"/>
      <c r="AC97" s="295"/>
    </row>
    <row r="98" spans="1:29" s="294" customFormat="1" ht="23.25" customHeight="1" x14ac:dyDescent="0.4">
      <c r="A98" s="624">
        <v>45</v>
      </c>
      <c r="B98" s="625" t="s">
        <v>595</v>
      </c>
      <c r="C98" s="626">
        <v>36</v>
      </c>
      <c r="D98" s="626" t="s">
        <v>72</v>
      </c>
      <c r="E98" s="626" t="s">
        <v>27</v>
      </c>
      <c r="F98" s="628">
        <v>58</v>
      </c>
      <c r="G98" s="629">
        <v>161004658</v>
      </c>
      <c r="H98" s="625" t="s">
        <v>593</v>
      </c>
      <c r="I98" s="634">
        <v>4137.7700000000004</v>
      </c>
      <c r="J98" s="355">
        <v>4137.7700000000004</v>
      </c>
      <c r="K98" s="353">
        <v>4105.53</v>
      </c>
      <c r="L98" s="634">
        <v>4105.53</v>
      </c>
      <c r="M98" s="251"/>
      <c r="N98" s="249">
        <v>14.3</v>
      </c>
      <c r="O98" s="249">
        <v>7.26</v>
      </c>
      <c r="P98" s="249">
        <v>31.58</v>
      </c>
      <c r="Q98" s="250">
        <v>4555</v>
      </c>
      <c r="R98" s="249" t="s">
        <v>70</v>
      </c>
      <c r="S98" s="250">
        <f t="shared" si="15"/>
        <v>4209.2247142549068</v>
      </c>
      <c r="T98" s="249">
        <f t="shared" si="16"/>
        <v>7.0400000000000009</v>
      </c>
      <c r="U98" s="668"/>
      <c r="V98" s="669"/>
      <c r="W98" s="669"/>
      <c r="X98" s="669"/>
      <c r="Y98" s="638">
        <v>4150</v>
      </c>
      <c r="Z98" s="638" t="s">
        <v>27</v>
      </c>
      <c r="AA98" s="639">
        <v>3850</v>
      </c>
      <c r="AB98" s="669"/>
      <c r="AC98" s="295"/>
    </row>
    <row r="99" spans="1:29" s="294" customFormat="1" ht="23.25" customHeight="1" x14ac:dyDescent="0.4">
      <c r="A99" s="624">
        <v>47</v>
      </c>
      <c r="B99" s="625" t="s">
        <v>597</v>
      </c>
      <c r="C99" s="626">
        <v>38</v>
      </c>
      <c r="D99" s="626" t="s">
        <v>72</v>
      </c>
      <c r="E99" s="626" t="s">
        <v>27</v>
      </c>
      <c r="F99" s="628">
        <v>58</v>
      </c>
      <c r="G99" s="629">
        <v>161004659</v>
      </c>
      <c r="H99" s="625" t="s">
        <v>595</v>
      </c>
      <c r="I99" s="634">
        <v>4127.01</v>
      </c>
      <c r="J99" s="355">
        <v>4127.01</v>
      </c>
      <c r="K99" s="353">
        <v>4094.8</v>
      </c>
      <c r="L99" s="634">
        <v>4094.8</v>
      </c>
      <c r="M99" s="251"/>
      <c r="N99" s="249">
        <v>15.32</v>
      </c>
      <c r="O99" s="249">
        <v>6.34</v>
      </c>
      <c r="P99" s="249">
        <v>34.4</v>
      </c>
      <c r="Q99" s="250">
        <v>4352</v>
      </c>
      <c r="R99" s="249" t="s">
        <v>70</v>
      </c>
      <c r="S99" s="250">
        <f t="shared" si="15"/>
        <v>3934.7358530856291</v>
      </c>
      <c r="T99" s="249">
        <f t="shared" si="16"/>
        <v>8.98</v>
      </c>
      <c r="U99" s="668"/>
      <c r="V99" s="669"/>
      <c r="W99" s="669"/>
      <c r="X99" s="669"/>
      <c r="Y99" s="638">
        <v>4150</v>
      </c>
      <c r="Z99" s="638" t="s">
        <v>27</v>
      </c>
      <c r="AA99" s="639">
        <v>3850</v>
      </c>
      <c r="AB99" s="669"/>
      <c r="AC99" s="295"/>
    </row>
    <row r="100" spans="1:29" s="294" customFormat="1" ht="23.25" customHeight="1" x14ac:dyDescent="0.4">
      <c r="A100" s="624">
        <v>50</v>
      </c>
      <c r="B100" s="625" t="s">
        <v>598</v>
      </c>
      <c r="C100" s="626">
        <v>41</v>
      </c>
      <c r="D100" s="626" t="s">
        <v>72</v>
      </c>
      <c r="E100" s="626" t="s">
        <v>27</v>
      </c>
      <c r="F100" s="628">
        <v>58</v>
      </c>
      <c r="G100" s="629">
        <v>151000117</v>
      </c>
      <c r="H100" s="625" t="s">
        <v>597</v>
      </c>
      <c r="I100" s="634">
        <v>4152.88</v>
      </c>
      <c r="J100" s="355">
        <v>4152.88</v>
      </c>
      <c r="K100" s="353">
        <v>4120.1000000000004</v>
      </c>
      <c r="L100" s="634">
        <v>4120.1000000000004</v>
      </c>
      <c r="M100" s="251"/>
      <c r="N100" s="249">
        <v>14.19</v>
      </c>
      <c r="O100" s="249">
        <v>6.82</v>
      </c>
      <c r="P100" s="249">
        <v>31.35</v>
      </c>
      <c r="Q100" s="250">
        <v>4643</v>
      </c>
      <c r="R100" s="249" t="s">
        <v>69</v>
      </c>
      <c r="S100" s="250">
        <f t="shared" si="15"/>
        <v>4275.7655076196606</v>
      </c>
      <c r="T100" s="249">
        <f t="shared" si="16"/>
        <v>7.3699999999999992</v>
      </c>
      <c r="U100" s="668"/>
      <c r="V100" s="669"/>
      <c r="W100" s="669"/>
      <c r="X100" s="669"/>
      <c r="Y100" s="638">
        <v>4150</v>
      </c>
      <c r="Z100" s="638" t="s">
        <v>27</v>
      </c>
      <c r="AA100" s="639">
        <v>3850</v>
      </c>
      <c r="AB100" s="669"/>
      <c r="AC100" s="295"/>
    </row>
    <row r="101" spans="1:29" s="294" customFormat="1" ht="23.25" customHeight="1" x14ac:dyDescent="0.4">
      <c r="A101" s="624">
        <v>52</v>
      </c>
      <c r="B101" s="625" t="s">
        <v>600</v>
      </c>
      <c r="C101" s="626">
        <v>43</v>
      </c>
      <c r="D101" s="626" t="s">
        <v>72</v>
      </c>
      <c r="E101" s="626" t="s">
        <v>27</v>
      </c>
      <c r="F101" s="628">
        <v>58</v>
      </c>
      <c r="G101" s="629">
        <v>161004661</v>
      </c>
      <c r="H101" s="625" t="s">
        <v>598</v>
      </c>
      <c r="I101" s="634">
        <v>4142.4799999999996</v>
      </c>
      <c r="J101" s="355">
        <v>4142.4799999999996</v>
      </c>
      <c r="K101" s="353">
        <v>4110.1899999999996</v>
      </c>
      <c r="L101" s="634">
        <v>4110.1899999999996</v>
      </c>
      <c r="M101" s="251"/>
      <c r="N101" s="249">
        <v>15.66</v>
      </c>
      <c r="O101" s="249">
        <v>7.16</v>
      </c>
      <c r="P101" s="249">
        <v>28.92</v>
      </c>
      <c r="Q101" s="250">
        <v>4803</v>
      </c>
      <c r="R101" s="249" t="s">
        <v>69</v>
      </c>
      <c r="S101" s="250">
        <f t="shared" si="15"/>
        <v>4363.2595863851784</v>
      </c>
      <c r="T101" s="249">
        <f t="shared" si="16"/>
        <v>8.5</v>
      </c>
      <c r="U101" s="668"/>
      <c r="V101" s="669"/>
      <c r="W101" s="669"/>
      <c r="X101" s="669"/>
      <c r="Y101" s="638">
        <v>4150</v>
      </c>
      <c r="Z101" s="638" t="s">
        <v>27</v>
      </c>
      <c r="AA101" s="639">
        <v>3850</v>
      </c>
      <c r="AB101" s="669"/>
      <c r="AC101" s="295"/>
    </row>
    <row r="102" spans="1:29" s="294" customFormat="1" ht="23.25" customHeight="1" x14ac:dyDescent="0.4">
      <c r="A102" s="624">
        <v>56</v>
      </c>
      <c r="B102" s="625" t="s">
        <v>601</v>
      </c>
      <c r="C102" s="626">
        <v>47</v>
      </c>
      <c r="D102" s="626" t="s">
        <v>72</v>
      </c>
      <c r="E102" s="626" t="s">
        <v>27</v>
      </c>
      <c r="F102" s="628">
        <v>58</v>
      </c>
      <c r="G102" s="629">
        <v>151000118</v>
      </c>
      <c r="H102" s="625" t="s">
        <v>600</v>
      </c>
      <c r="I102" s="634">
        <v>4129.22</v>
      </c>
      <c r="J102" s="355">
        <v>4129.22</v>
      </c>
      <c r="K102" s="353">
        <v>4096.99</v>
      </c>
      <c r="L102" s="634">
        <v>4096.99</v>
      </c>
      <c r="M102" s="251"/>
      <c r="N102" s="249">
        <v>15.12</v>
      </c>
      <c r="O102" s="249">
        <v>6.44</v>
      </c>
      <c r="P102" s="249">
        <v>33.75</v>
      </c>
      <c r="Q102" s="250">
        <v>4445</v>
      </c>
      <c r="R102" s="249" t="s">
        <v>70</v>
      </c>
      <c r="S102" s="250">
        <f t="shared" si="15"/>
        <v>4032.6165027789652</v>
      </c>
      <c r="T102" s="249">
        <f t="shared" si="16"/>
        <v>8.68</v>
      </c>
      <c r="U102" s="668"/>
      <c r="V102" s="669"/>
      <c r="W102" s="669"/>
      <c r="X102" s="669"/>
      <c r="Y102" s="638">
        <v>4150</v>
      </c>
      <c r="Z102" s="638" t="s">
        <v>27</v>
      </c>
      <c r="AA102" s="639">
        <v>3850</v>
      </c>
      <c r="AB102" s="669"/>
      <c r="AC102" s="295"/>
    </row>
    <row r="103" spans="1:29" s="294" customFormat="1" ht="23.25" customHeight="1" x14ac:dyDescent="0.4">
      <c r="A103" s="673"/>
      <c r="B103" s="674"/>
      <c r="C103" s="675"/>
      <c r="D103" s="675"/>
      <c r="E103" s="675"/>
      <c r="F103" s="676"/>
      <c r="G103" s="677"/>
      <c r="H103" s="674"/>
      <c r="I103" s="678">
        <f>SUM(I91:I102)</f>
        <v>49057.58</v>
      </c>
      <c r="J103" s="679">
        <f>SUM(J91:J102)</f>
        <v>49057.58</v>
      </c>
      <c r="K103" s="680">
        <f>SUM(K91:K102)</f>
        <v>48675.06</v>
      </c>
      <c r="L103" s="678">
        <f>SUM(L91:L102)</f>
        <v>48675.06</v>
      </c>
      <c r="M103" s="433"/>
      <c r="N103" s="418">
        <f>SUMPRODUCT(N91:N102,$K91:$K102)/$K103</f>
        <v>14.857142283954042</v>
      </c>
      <c r="O103" s="418">
        <f t="shared" ref="O103:T103" si="17">SUMPRODUCT(O91:O102,$K91:$K102)/$K103</f>
        <v>6.6288117693126631</v>
      </c>
      <c r="P103" s="418">
        <f t="shared" si="17"/>
        <v>36.537350281643207</v>
      </c>
      <c r="Q103" s="417">
        <f t="shared" si="17"/>
        <v>4233.8660817264536</v>
      </c>
      <c r="R103" s="417" t="s">
        <v>27</v>
      </c>
      <c r="S103" s="417">
        <f t="shared" si="17"/>
        <v>3861.3116467854775</v>
      </c>
      <c r="T103" s="418">
        <f t="shared" si="17"/>
        <v>8.2283305146413781</v>
      </c>
      <c r="U103" s="668"/>
      <c r="V103" s="669"/>
      <c r="W103" s="669"/>
      <c r="X103" s="669"/>
      <c r="Y103" s="640">
        <v>4150</v>
      </c>
      <c r="Z103" s="640" t="s">
        <v>27</v>
      </c>
      <c r="AA103" s="641">
        <v>3850</v>
      </c>
      <c r="AB103" s="669"/>
      <c r="AC103" s="295"/>
    </row>
    <row r="104" spans="1:29" s="294" customFormat="1" ht="23.25" customHeight="1" x14ac:dyDescent="0.4">
      <c r="A104" s="673"/>
      <c r="B104" s="674"/>
      <c r="C104" s="675"/>
      <c r="D104" s="675"/>
      <c r="E104" s="675"/>
      <c r="F104" s="676"/>
      <c r="G104" s="677"/>
      <c r="H104" s="674"/>
      <c r="I104" s="678"/>
      <c r="J104" s="679"/>
      <c r="K104" s="680"/>
      <c r="L104" s="678"/>
      <c r="M104" s="433"/>
      <c r="N104" s="681"/>
      <c r="O104" s="681"/>
      <c r="P104" s="681"/>
      <c r="Q104" s="682"/>
      <c r="R104" s="681"/>
      <c r="S104" s="682"/>
      <c r="T104" s="681"/>
      <c r="U104" s="668"/>
      <c r="V104" s="669"/>
      <c r="W104" s="669"/>
      <c r="X104" s="669"/>
      <c r="Y104" s="638"/>
      <c r="Z104" s="638"/>
      <c r="AA104" s="639"/>
      <c r="AB104" s="669"/>
      <c r="AC104" s="295"/>
    </row>
    <row r="105" spans="1:29" x14ac:dyDescent="0.25">
      <c r="A105" s="581"/>
      <c r="B105" s="581"/>
      <c r="C105" s="581"/>
      <c r="D105" s="581"/>
      <c r="E105" s="581"/>
      <c r="F105" s="581"/>
      <c r="G105" s="581"/>
      <c r="H105" s="581"/>
      <c r="I105" s="581"/>
      <c r="J105" s="581"/>
      <c r="K105" s="581"/>
      <c r="L105" s="581"/>
      <c r="M105" s="581"/>
      <c r="N105" s="581"/>
      <c r="O105" s="581"/>
      <c r="P105" s="581"/>
      <c r="Q105" s="581"/>
      <c r="R105" s="581"/>
      <c r="S105" s="581"/>
      <c r="T105" s="581"/>
      <c r="U105" s="581"/>
      <c r="V105" s="581"/>
      <c r="W105" s="581"/>
      <c r="X105" s="581"/>
      <c r="Y105" s="581"/>
      <c r="Z105" s="581"/>
      <c r="AA105" s="581"/>
      <c r="AB105" s="581"/>
      <c r="AC105" s="1"/>
    </row>
    <row r="106" spans="1:29" x14ac:dyDescent="0.25">
      <c r="A106" s="581"/>
      <c r="B106" s="581"/>
      <c r="C106" s="581"/>
      <c r="D106" s="581"/>
      <c r="E106" s="581"/>
      <c r="F106" s="581"/>
      <c r="G106" s="581"/>
      <c r="H106" s="581"/>
      <c r="I106" s="581"/>
      <c r="J106" s="581"/>
      <c r="K106" s="581"/>
      <c r="L106" s="581"/>
      <c r="M106" s="581"/>
      <c r="N106" s="581"/>
      <c r="O106" s="581"/>
      <c r="P106" s="581"/>
      <c r="Q106" s="581"/>
      <c r="R106" s="581"/>
      <c r="S106" s="581"/>
      <c r="T106" s="581"/>
      <c r="U106" s="581"/>
      <c r="V106" s="581"/>
      <c r="W106" s="581"/>
      <c r="X106" s="581"/>
      <c r="Y106" s="581"/>
      <c r="Z106" s="581"/>
      <c r="AA106" s="581"/>
      <c r="AB106" s="581"/>
      <c r="AC106" s="1"/>
    </row>
    <row r="107" spans="1:29" ht="23.25" customHeight="1" x14ac:dyDescent="0.25">
      <c r="A107" s="216" t="s">
        <v>3</v>
      </c>
      <c r="B107" s="216" t="s">
        <v>4</v>
      </c>
      <c r="C107" s="216" t="s">
        <v>5</v>
      </c>
      <c r="D107" s="216" t="s">
        <v>6</v>
      </c>
      <c r="E107" s="217" t="s">
        <v>7</v>
      </c>
      <c r="F107" s="216" t="s">
        <v>8</v>
      </c>
      <c r="G107" s="216" t="s">
        <v>9</v>
      </c>
      <c r="H107" s="438" t="s">
        <v>10</v>
      </c>
      <c r="I107" s="216" t="s">
        <v>11</v>
      </c>
      <c r="J107" s="216"/>
      <c r="K107" s="216"/>
      <c r="L107" s="438"/>
      <c r="M107" s="329"/>
      <c r="N107" s="219" t="s">
        <v>12</v>
      </c>
      <c r="O107" s="220" t="s">
        <v>589</v>
      </c>
      <c r="P107" s="220"/>
      <c r="Q107" s="220"/>
      <c r="R107" s="220"/>
      <c r="S107" s="221" t="s">
        <v>14</v>
      </c>
      <c r="T107" s="222" t="s">
        <v>15</v>
      </c>
      <c r="U107" s="223"/>
      <c r="V107" s="219" t="s">
        <v>12</v>
      </c>
      <c r="W107" s="220" t="s">
        <v>590</v>
      </c>
      <c r="X107" s="220"/>
      <c r="Y107" s="220"/>
      <c r="Z107" s="220"/>
      <c r="AA107" s="221" t="s">
        <v>14</v>
      </c>
      <c r="AB107" s="222" t="s">
        <v>15</v>
      </c>
      <c r="AC107" s="1"/>
    </row>
    <row r="108" spans="1:29" ht="23.25" customHeight="1" x14ac:dyDescent="0.25">
      <c r="A108" s="228"/>
      <c r="B108" s="228"/>
      <c r="C108" s="228"/>
      <c r="D108" s="228"/>
      <c r="E108" s="229"/>
      <c r="F108" s="228"/>
      <c r="G108" s="228"/>
      <c r="H108" s="228"/>
      <c r="I108" s="395" t="s">
        <v>17</v>
      </c>
      <c r="J108" s="396" t="s">
        <v>18</v>
      </c>
      <c r="K108" s="397" t="s">
        <v>19</v>
      </c>
      <c r="L108" s="398" t="s">
        <v>20</v>
      </c>
      <c r="M108" s="329"/>
      <c r="N108" s="232"/>
      <c r="O108" s="233" t="s">
        <v>21</v>
      </c>
      <c r="P108" s="233" t="s">
        <v>22</v>
      </c>
      <c r="Q108" s="234" t="s">
        <v>23</v>
      </c>
      <c r="R108" s="235" t="s">
        <v>24</v>
      </c>
      <c r="S108" s="236"/>
      <c r="T108" s="237"/>
      <c r="U108" s="223"/>
      <c r="V108" s="219"/>
      <c r="W108" s="662" t="s">
        <v>21</v>
      </c>
      <c r="X108" s="662" t="s">
        <v>22</v>
      </c>
      <c r="Y108" s="663" t="s">
        <v>23</v>
      </c>
      <c r="Z108" s="664" t="s">
        <v>24</v>
      </c>
      <c r="AA108" s="665"/>
      <c r="AB108" s="222"/>
      <c r="AC108" s="1"/>
    </row>
    <row r="109" spans="1:29" s="294" customFormat="1" ht="23.25" customHeight="1" x14ac:dyDescent="0.4">
      <c r="A109" s="624"/>
      <c r="B109" s="625"/>
      <c r="C109" s="626"/>
      <c r="D109" s="626" t="s">
        <v>26</v>
      </c>
      <c r="E109" s="626" t="s">
        <v>27</v>
      </c>
      <c r="F109" s="628"/>
      <c r="G109" s="629"/>
      <c r="H109" s="625"/>
      <c r="I109" s="634">
        <v>48094.239999999998</v>
      </c>
      <c r="J109" s="355">
        <v>48094.239999999998</v>
      </c>
      <c r="K109" s="353">
        <v>47716.58</v>
      </c>
      <c r="L109" s="634">
        <v>47716.58</v>
      </c>
      <c r="M109" s="251"/>
      <c r="N109" s="249">
        <v>14.401149938101179</v>
      </c>
      <c r="O109" s="249">
        <v>6.5204861957835192</v>
      </c>
      <c r="P109" s="249">
        <v>37.177567981713075</v>
      </c>
      <c r="Q109" s="250">
        <v>4141.1359744798892</v>
      </c>
      <c r="R109" s="250" t="s">
        <v>27</v>
      </c>
      <c r="S109" s="250">
        <v>3795.0164724781239</v>
      </c>
      <c r="T109" s="249">
        <v>7.8806637423176591</v>
      </c>
      <c r="U109" s="668"/>
      <c r="V109" s="669"/>
      <c r="W109" s="669"/>
      <c r="X109" s="669"/>
      <c r="Y109" s="410">
        <v>4150</v>
      </c>
      <c r="Z109" s="410" t="s">
        <v>27</v>
      </c>
      <c r="AA109" s="411">
        <v>3850</v>
      </c>
      <c r="AB109" s="669"/>
      <c r="AC109" s="295"/>
    </row>
    <row r="110" spans="1:29" s="294" customFormat="1" ht="23.25" customHeight="1" x14ac:dyDescent="0.4">
      <c r="A110" s="624">
        <v>32</v>
      </c>
      <c r="B110" s="625" t="s">
        <v>608</v>
      </c>
      <c r="C110" s="626">
        <v>23</v>
      </c>
      <c r="D110" s="626" t="s">
        <v>176</v>
      </c>
      <c r="E110" s="626" t="s">
        <v>27</v>
      </c>
      <c r="F110" s="628">
        <v>56</v>
      </c>
      <c r="G110" s="629">
        <v>111000288</v>
      </c>
      <c r="H110" s="625" t="s">
        <v>608</v>
      </c>
      <c r="I110" s="634">
        <v>3692.7</v>
      </c>
      <c r="J110" s="355">
        <v>3692.7</v>
      </c>
      <c r="K110" s="353">
        <v>3663.89</v>
      </c>
      <c r="L110" s="634">
        <v>3663.89</v>
      </c>
      <c r="M110" s="251"/>
      <c r="N110" s="249">
        <v>14.75</v>
      </c>
      <c r="O110" s="249">
        <v>5.69</v>
      </c>
      <c r="P110" s="249">
        <v>51.49</v>
      </c>
      <c r="Q110" s="250">
        <v>2998</v>
      </c>
      <c r="R110" s="249" t="s">
        <v>61</v>
      </c>
      <c r="S110" s="250">
        <v>2709.9936380023328</v>
      </c>
      <c r="T110" s="249">
        <v>9.0599999999999987</v>
      </c>
      <c r="U110" s="668"/>
      <c r="V110" s="669"/>
      <c r="W110" s="669"/>
      <c r="X110" s="669"/>
      <c r="Y110" s="410">
        <v>4150</v>
      </c>
      <c r="Z110" s="410" t="s">
        <v>27</v>
      </c>
      <c r="AA110" s="411">
        <v>3850</v>
      </c>
      <c r="AB110" s="669"/>
      <c r="AC110" s="295"/>
    </row>
    <row r="111" spans="1:29" s="294" customFormat="1" ht="23.25" customHeight="1" x14ac:dyDescent="0.4">
      <c r="A111" s="624">
        <v>23</v>
      </c>
      <c r="B111" s="625" t="s">
        <v>609</v>
      </c>
      <c r="C111" s="626">
        <v>16</v>
      </c>
      <c r="D111" s="626" t="s">
        <v>59</v>
      </c>
      <c r="E111" s="626" t="s">
        <v>27</v>
      </c>
      <c r="F111" s="628"/>
      <c r="G111" s="629">
        <v>151000601</v>
      </c>
      <c r="H111" s="625" t="s">
        <v>610</v>
      </c>
      <c r="I111" s="634">
        <v>0</v>
      </c>
      <c r="J111" s="355">
        <v>1212.21</v>
      </c>
      <c r="K111" s="353">
        <v>1181.4700000000003</v>
      </c>
      <c r="L111" s="634">
        <v>0</v>
      </c>
      <c r="M111" s="251"/>
      <c r="N111" s="249">
        <v>15.57</v>
      </c>
      <c r="O111" s="249">
        <v>7.22</v>
      </c>
      <c r="P111" s="249">
        <v>37.36</v>
      </c>
      <c r="Q111" s="250">
        <v>4044</v>
      </c>
      <c r="R111" s="249" t="s">
        <v>27</v>
      </c>
      <c r="S111" s="250">
        <v>3680.0487173959909</v>
      </c>
      <c r="T111" s="249">
        <v>8.3500000000000014</v>
      </c>
      <c r="U111" s="668"/>
      <c r="V111" s="669"/>
      <c r="W111" s="669"/>
      <c r="X111" s="669"/>
      <c r="Y111" s="410">
        <v>4150</v>
      </c>
      <c r="Z111" s="410" t="s">
        <v>27</v>
      </c>
      <c r="AA111" s="411">
        <v>3850</v>
      </c>
      <c r="AB111" s="669"/>
      <c r="AC111" s="295"/>
    </row>
    <row r="112" spans="1:29" s="294" customFormat="1" ht="23.25" customHeight="1" x14ac:dyDescent="0.4">
      <c r="A112" s="624"/>
      <c r="B112" s="625"/>
      <c r="C112" s="626"/>
      <c r="D112" s="626" t="s">
        <v>74</v>
      </c>
      <c r="E112" s="626" t="s">
        <v>27</v>
      </c>
      <c r="F112" s="628"/>
      <c r="G112" s="629"/>
      <c r="H112" s="625"/>
      <c r="I112" s="634">
        <v>48452.6</v>
      </c>
      <c r="J112" s="355">
        <v>48452.6</v>
      </c>
      <c r="K112" s="353">
        <v>48074.37</v>
      </c>
      <c r="L112" s="634">
        <v>48074.37</v>
      </c>
      <c r="M112" s="251"/>
      <c r="N112" s="249">
        <v>14.686606608579579</v>
      </c>
      <c r="O112" s="249">
        <v>5.1994879724892913</v>
      </c>
      <c r="P112" s="249">
        <v>45.471676963496947</v>
      </c>
      <c r="Q112" s="250">
        <v>3666.3420587513524</v>
      </c>
      <c r="R112" s="250" t="s">
        <v>29</v>
      </c>
      <c r="S112" s="250">
        <v>3300.2612365293076</v>
      </c>
      <c r="T112" s="249">
        <v>9.4871186360902886</v>
      </c>
      <c r="U112" s="668"/>
      <c r="V112" s="669"/>
      <c r="W112" s="669"/>
      <c r="X112" s="669"/>
      <c r="Y112" s="638">
        <v>4150</v>
      </c>
      <c r="Z112" s="638" t="s">
        <v>27</v>
      </c>
      <c r="AA112" s="639">
        <v>3850</v>
      </c>
      <c r="AB112" s="669"/>
      <c r="AC112" s="295"/>
    </row>
    <row r="113" spans="1:29" s="294" customFormat="1" ht="23.25" customHeight="1" x14ac:dyDescent="0.4">
      <c r="A113" s="624">
        <v>16</v>
      </c>
      <c r="B113" s="625" t="s">
        <v>613</v>
      </c>
      <c r="C113" s="626">
        <v>11</v>
      </c>
      <c r="D113" s="626" t="s">
        <v>493</v>
      </c>
      <c r="E113" s="626" t="s">
        <v>27</v>
      </c>
      <c r="F113" s="628">
        <v>59</v>
      </c>
      <c r="G113" s="629">
        <v>462000053</v>
      </c>
      <c r="H113" s="635" t="s">
        <v>591</v>
      </c>
      <c r="I113" s="634">
        <v>3870.22</v>
      </c>
      <c r="J113" s="355">
        <v>3870.22</v>
      </c>
      <c r="K113" s="353">
        <v>3839.63</v>
      </c>
      <c r="L113" s="634">
        <v>3839.63</v>
      </c>
      <c r="M113" s="251"/>
      <c r="N113" s="249">
        <v>15.89</v>
      </c>
      <c r="O113" s="249">
        <v>7.84</v>
      </c>
      <c r="P113" s="249">
        <v>42.13</v>
      </c>
      <c r="Q113" s="250">
        <v>3829</v>
      </c>
      <c r="R113" s="249" t="s">
        <v>53</v>
      </c>
      <c r="S113" s="250">
        <v>3494.5441623263887</v>
      </c>
      <c r="T113" s="249">
        <v>8.0500000000000007</v>
      </c>
      <c r="U113" s="668"/>
      <c r="V113" s="669"/>
      <c r="W113" s="669"/>
      <c r="X113" s="669"/>
      <c r="Y113" s="638">
        <v>4150</v>
      </c>
      <c r="Z113" s="638" t="s">
        <v>27</v>
      </c>
      <c r="AA113" s="639">
        <v>3850</v>
      </c>
      <c r="AB113" s="669"/>
      <c r="AC113" s="295"/>
    </row>
    <row r="114" spans="1:29" s="294" customFormat="1" ht="20.25" customHeight="1" x14ac:dyDescent="0.4">
      <c r="A114" s="624">
        <v>4</v>
      </c>
      <c r="B114" s="625" t="s">
        <v>611</v>
      </c>
      <c r="C114" s="626">
        <v>2</v>
      </c>
      <c r="D114" s="626" t="s">
        <v>619</v>
      </c>
      <c r="E114" s="626" t="s">
        <v>29</v>
      </c>
      <c r="F114" s="628">
        <v>55</v>
      </c>
      <c r="G114" s="629">
        <v>162000442</v>
      </c>
      <c r="H114" s="636" t="s">
        <v>611</v>
      </c>
      <c r="I114" s="634">
        <v>3492.92</v>
      </c>
      <c r="J114" s="355">
        <v>3492.92</v>
      </c>
      <c r="K114" s="353">
        <v>3465.65</v>
      </c>
      <c r="L114" s="634">
        <v>3465.65</v>
      </c>
      <c r="M114" s="251"/>
      <c r="N114" s="249">
        <v>14.17</v>
      </c>
      <c r="O114" s="249">
        <v>6.44</v>
      </c>
      <c r="P114" s="249">
        <v>47.92</v>
      </c>
      <c r="Q114" s="250">
        <v>3139</v>
      </c>
      <c r="R114" s="249" t="s">
        <v>81</v>
      </c>
      <c r="S114" s="250">
        <v>2879.6533775117573</v>
      </c>
      <c r="T114" s="249">
        <v>7.7299999999999995</v>
      </c>
      <c r="U114" s="668"/>
      <c r="V114" s="669"/>
      <c r="W114" s="669"/>
      <c r="X114" s="669"/>
      <c r="Y114" s="638">
        <v>3550</v>
      </c>
      <c r="Z114" s="638" t="s">
        <v>29</v>
      </c>
      <c r="AA114" s="639">
        <v>3250</v>
      </c>
      <c r="AB114" s="669"/>
      <c r="AC114" s="295"/>
    </row>
    <row r="115" spans="1:29" s="294" customFormat="1" ht="20.25" customHeight="1" x14ac:dyDescent="0.4">
      <c r="A115" s="624">
        <v>37</v>
      </c>
      <c r="B115" s="625" t="s">
        <v>616</v>
      </c>
      <c r="C115" s="626">
        <v>28</v>
      </c>
      <c r="D115" s="626" t="s">
        <v>620</v>
      </c>
      <c r="E115" s="626" t="s">
        <v>29</v>
      </c>
      <c r="F115" s="628">
        <v>59</v>
      </c>
      <c r="G115" s="629">
        <v>162000469</v>
      </c>
      <c r="H115" s="625" t="s">
        <v>608</v>
      </c>
      <c r="I115" s="634">
        <v>4069.98</v>
      </c>
      <c r="J115" s="355">
        <v>4069.98</v>
      </c>
      <c r="K115" s="353">
        <v>4038.67</v>
      </c>
      <c r="L115" s="634">
        <v>4038.67</v>
      </c>
      <c r="M115" s="251"/>
      <c r="N115" s="249">
        <v>15.21</v>
      </c>
      <c r="O115" s="249">
        <v>6.17</v>
      </c>
      <c r="P115" s="249">
        <v>41.2</v>
      </c>
      <c r="Q115" s="250">
        <v>4072</v>
      </c>
      <c r="R115" s="249" t="s">
        <v>27</v>
      </c>
      <c r="S115" s="250">
        <v>3679.6853884685065</v>
      </c>
      <c r="T115" s="249">
        <v>9.0400000000000009</v>
      </c>
      <c r="U115" s="668"/>
      <c r="V115" s="669"/>
      <c r="W115" s="669"/>
      <c r="X115" s="669"/>
      <c r="Y115" s="638">
        <v>3550</v>
      </c>
      <c r="Z115" s="638" t="s">
        <v>29</v>
      </c>
      <c r="AA115" s="639">
        <v>3250</v>
      </c>
      <c r="AB115" s="669"/>
      <c r="AC115" s="295"/>
    </row>
    <row r="116" spans="1:29" s="294" customFormat="1" ht="23.25" customHeight="1" x14ac:dyDescent="0.4">
      <c r="A116" s="624"/>
      <c r="B116" s="625"/>
      <c r="C116" s="626"/>
      <c r="D116" s="626" t="s">
        <v>184</v>
      </c>
      <c r="E116" s="626" t="s">
        <v>27</v>
      </c>
      <c r="F116" s="628"/>
      <c r="G116" s="629"/>
      <c r="H116" s="625"/>
      <c r="I116" s="634">
        <v>27698.16</v>
      </c>
      <c r="J116" s="355">
        <v>14095.77</v>
      </c>
      <c r="K116" s="353">
        <v>13846.72</v>
      </c>
      <c r="L116" s="634">
        <v>27479.600000000002</v>
      </c>
      <c r="M116" s="251"/>
      <c r="N116" s="249">
        <v>15.075074754165607</v>
      </c>
      <c r="O116" s="249">
        <v>7.5190767344179719</v>
      </c>
      <c r="P116" s="249">
        <v>44.367192858669789</v>
      </c>
      <c r="Q116" s="250">
        <v>3389.1373133854086</v>
      </c>
      <c r="R116" s="250" t="s">
        <v>81</v>
      </c>
      <c r="S116" s="250">
        <v>3110.9216007884984</v>
      </c>
      <c r="T116" s="249">
        <v>7.5559980197476362</v>
      </c>
      <c r="U116" s="668"/>
      <c r="V116" s="669"/>
      <c r="W116" s="669"/>
      <c r="X116" s="669"/>
      <c r="Y116" s="638">
        <v>4150</v>
      </c>
      <c r="Z116" s="638" t="s">
        <v>27</v>
      </c>
      <c r="AA116" s="639">
        <v>3850</v>
      </c>
      <c r="AB116" s="669"/>
      <c r="AC116" s="295"/>
    </row>
    <row r="117" spans="1:29" s="294" customFormat="1" ht="23.25" customHeight="1" x14ac:dyDescent="0.4">
      <c r="A117" s="624"/>
      <c r="B117" s="625"/>
      <c r="C117" s="626"/>
      <c r="D117" s="626" t="s">
        <v>121</v>
      </c>
      <c r="E117" s="626" t="s">
        <v>27</v>
      </c>
      <c r="F117" s="628"/>
      <c r="G117" s="629"/>
      <c r="H117" s="625"/>
      <c r="I117" s="634">
        <v>3924.2</v>
      </c>
      <c r="J117" s="355">
        <v>18749.09</v>
      </c>
      <c r="K117" s="353">
        <v>18718.48</v>
      </c>
      <c r="L117" s="634">
        <v>3893.59</v>
      </c>
      <c r="M117" s="251"/>
      <c r="N117" s="249">
        <v>14.452087140622529</v>
      </c>
      <c r="O117" s="249">
        <v>7.5683481618165578</v>
      </c>
      <c r="P117" s="249">
        <v>40.915185853765898</v>
      </c>
      <c r="Q117" s="250">
        <v>3669.8990153046611</v>
      </c>
      <c r="R117" s="250" t="s">
        <v>29</v>
      </c>
      <c r="S117" s="250">
        <v>3399.6312153084946</v>
      </c>
      <c r="T117" s="249">
        <v>6.8837389788059706</v>
      </c>
      <c r="U117" s="668"/>
      <c r="V117" s="669"/>
      <c r="W117" s="669"/>
      <c r="X117" s="669"/>
      <c r="Y117" s="638">
        <v>4150</v>
      </c>
      <c r="Z117" s="638" t="s">
        <v>27</v>
      </c>
      <c r="AA117" s="639">
        <v>3850</v>
      </c>
      <c r="AB117" s="669"/>
      <c r="AC117" s="295"/>
    </row>
    <row r="118" spans="1:29" s="294" customFormat="1" ht="23.25" customHeight="1" x14ac:dyDescent="0.4">
      <c r="A118" s="624">
        <v>41</v>
      </c>
      <c r="B118" s="625" t="s">
        <v>594</v>
      </c>
      <c r="C118" s="626">
        <v>32</v>
      </c>
      <c r="D118" s="626" t="s">
        <v>350</v>
      </c>
      <c r="E118" s="626" t="s">
        <v>27</v>
      </c>
      <c r="F118" s="628">
        <v>58</v>
      </c>
      <c r="G118" s="629">
        <v>162000473</v>
      </c>
      <c r="H118" s="625" t="s">
        <v>616</v>
      </c>
      <c r="I118" s="634">
        <v>3963.92</v>
      </c>
      <c r="J118" s="355">
        <v>3963.92</v>
      </c>
      <c r="K118" s="353">
        <v>3932.98</v>
      </c>
      <c r="L118" s="634">
        <v>3932.98</v>
      </c>
      <c r="M118" s="251"/>
      <c r="N118" s="249">
        <v>14.45</v>
      </c>
      <c r="O118" s="249">
        <v>5.63</v>
      </c>
      <c r="P118" s="249">
        <v>41.75</v>
      </c>
      <c r="Q118" s="250">
        <v>3952</v>
      </c>
      <c r="R118" s="249" t="s">
        <v>53</v>
      </c>
      <c r="S118" s="250">
        <v>3582.6385503867755</v>
      </c>
      <c r="T118" s="249">
        <v>8.82</v>
      </c>
      <c r="U118" s="668"/>
      <c r="V118" s="669"/>
      <c r="W118" s="669"/>
      <c r="X118" s="669"/>
      <c r="Y118" s="638">
        <v>4150</v>
      </c>
      <c r="Z118" s="638" t="s">
        <v>27</v>
      </c>
      <c r="AA118" s="639">
        <v>3850</v>
      </c>
      <c r="AB118" s="669"/>
      <c r="AC118" s="295"/>
    </row>
    <row r="119" spans="1:29" s="294" customFormat="1" ht="23.25" customHeight="1" x14ac:dyDescent="0.4">
      <c r="A119" s="624"/>
      <c r="B119" s="625"/>
      <c r="C119" s="626"/>
      <c r="D119" s="626" t="s">
        <v>499</v>
      </c>
      <c r="E119" s="626" t="s">
        <v>27</v>
      </c>
      <c r="F119" s="628"/>
      <c r="G119" s="629"/>
      <c r="H119" s="625"/>
      <c r="I119" s="634">
        <v>20173.330000000002</v>
      </c>
      <c r="J119" s="355">
        <v>20173.330000000002</v>
      </c>
      <c r="K119" s="353">
        <v>20015.23</v>
      </c>
      <c r="L119" s="634">
        <v>20015.23</v>
      </c>
      <c r="M119" s="251"/>
      <c r="N119" s="249">
        <v>13.931928488216224</v>
      </c>
      <c r="O119" s="249">
        <v>5.0908683587448165</v>
      </c>
      <c r="P119" s="249">
        <v>43.500473508770256</v>
      </c>
      <c r="Q119" s="250">
        <v>3880.431201294517</v>
      </c>
      <c r="R119" s="250" t="s">
        <v>53</v>
      </c>
      <c r="S119" s="250">
        <v>3521.7631296054492</v>
      </c>
      <c r="T119" s="249">
        <v>8.8410601294714066</v>
      </c>
      <c r="U119" s="668"/>
      <c r="V119" s="669"/>
      <c r="W119" s="669"/>
      <c r="X119" s="669"/>
      <c r="Y119" s="638">
        <v>4150</v>
      </c>
      <c r="Z119" s="638" t="s">
        <v>27</v>
      </c>
      <c r="AA119" s="639">
        <v>3850</v>
      </c>
      <c r="AB119" s="669"/>
      <c r="AC119" s="295"/>
    </row>
    <row r="120" spans="1:29" s="294" customFormat="1" ht="23.25" customHeight="1" x14ac:dyDescent="0.4">
      <c r="A120" s="624">
        <v>20</v>
      </c>
      <c r="B120" s="625" t="s">
        <v>610</v>
      </c>
      <c r="C120" s="626">
        <v>14</v>
      </c>
      <c r="D120" s="626" t="s">
        <v>500</v>
      </c>
      <c r="E120" s="626" t="s">
        <v>27</v>
      </c>
      <c r="F120" s="628">
        <v>59</v>
      </c>
      <c r="G120" s="629">
        <v>162000452</v>
      </c>
      <c r="H120" s="635" t="s">
        <v>612</v>
      </c>
      <c r="I120" s="634">
        <v>4104.97</v>
      </c>
      <c r="J120" s="355">
        <v>4104.97</v>
      </c>
      <c r="K120" s="353">
        <v>4073.4</v>
      </c>
      <c r="L120" s="634">
        <v>4073.4</v>
      </c>
      <c r="M120" s="251"/>
      <c r="N120" s="249">
        <v>15.6</v>
      </c>
      <c r="O120" s="249">
        <v>6.32</v>
      </c>
      <c r="P120" s="249">
        <v>46.84</v>
      </c>
      <c r="Q120" s="250">
        <v>3394</v>
      </c>
      <c r="R120" s="249" t="s">
        <v>81</v>
      </c>
      <c r="S120" s="250">
        <v>3057.7882152006832</v>
      </c>
      <c r="T120" s="249">
        <v>9.2799999999999994</v>
      </c>
      <c r="U120" s="668"/>
      <c r="V120" s="669"/>
      <c r="W120" s="669"/>
      <c r="X120" s="669"/>
      <c r="Y120" s="638">
        <v>4150</v>
      </c>
      <c r="Z120" s="638" t="s">
        <v>27</v>
      </c>
      <c r="AA120" s="639">
        <v>3850</v>
      </c>
      <c r="AB120" s="669"/>
      <c r="AC120" s="295"/>
    </row>
    <row r="121" spans="1:29" s="294" customFormat="1" ht="23.25" customHeight="1" x14ac:dyDescent="0.4">
      <c r="A121" s="624"/>
      <c r="B121" s="625"/>
      <c r="C121" s="626"/>
      <c r="D121" s="626" t="s">
        <v>536</v>
      </c>
      <c r="E121" s="626" t="s">
        <v>61</v>
      </c>
      <c r="F121" s="628"/>
      <c r="G121" s="629"/>
      <c r="H121" s="625"/>
      <c r="I121" s="634">
        <v>11005.75</v>
      </c>
      <c r="J121" s="355">
        <v>11005.75</v>
      </c>
      <c r="K121" s="353">
        <v>10919.550000000001</v>
      </c>
      <c r="L121" s="634">
        <v>10919.550000000001</v>
      </c>
      <c r="M121" s="251"/>
      <c r="N121" s="249">
        <v>15.04042450467281</v>
      </c>
      <c r="O121" s="249">
        <v>5.5554813156219804</v>
      </c>
      <c r="P121" s="249">
        <v>48.865398812222118</v>
      </c>
      <c r="Q121" s="250">
        <v>3272.1785879454737</v>
      </c>
      <c r="R121" s="250" t="s">
        <v>81</v>
      </c>
      <c r="S121" s="250">
        <v>2946.0064984045503</v>
      </c>
      <c r="T121" s="249">
        <v>9.4849431890508296</v>
      </c>
      <c r="U121" s="668"/>
      <c r="V121" s="669"/>
      <c r="W121" s="669"/>
      <c r="X121" s="669"/>
      <c r="Y121" s="638">
        <v>2950</v>
      </c>
      <c r="Z121" s="638" t="s">
        <v>61</v>
      </c>
      <c r="AA121" s="639">
        <v>2650</v>
      </c>
      <c r="AB121" s="669"/>
      <c r="AC121" s="295"/>
    </row>
    <row r="122" spans="1:29" s="294" customFormat="1" ht="23.25" customHeight="1" x14ac:dyDescent="0.4">
      <c r="A122" s="624"/>
      <c r="B122" s="625"/>
      <c r="C122" s="626"/>
      <c r="D122" s="626" t="s">
        <v>68</v>
      </c>
      <c r="E122" s="626" t="s">
        <v>69</v>
      </c>
      <c r="F122" s="628"/>
      <c r="G122" s="629"/>
      <c r="H122" s="625"/>
      <c r="I122" s="634">
        <v>7797.52</v>
      </c>
      <c r="J122" s="355">
        <v>5362.8099999999995</v>
      </c>
      <c r="K122" s="353">
        <v>5362.8099999999995</v>
      </c>
      <c r="L122" s="634">
        <v>7736.29</v>
      </c>
      <c r="M122" s="251"/>
      <c r="N122" s="249">
        <v>15.724340578912924</v>
      </c>
      <c r="O122" s="249">
        <v>7.40054232762302</v>
      </c>
      <c r="P122" s="249">
        <v>34.377631521534425</v>
      </c>
      <c r="Q122" s="250">
        <v>4293.844697089773</v>
      </c>
      <c r="R122" s="250" t="s">
        <v>27</v>
      </c>
      <c r="S122" s="250">
        <v>3906.8027047784194</v>
      </c>
      <c r="T122" s="249">
        <v>8.3237982512899027</v>
      </c>
      <c r="U122" s="668"/>
      <c r="V122" s="669"/>
      <c r="W122" s="669"/>
      <c r="X122" s="669"/>
      <c r="Y122" s="638">
        <v>4750</v>
      </c>
      <c r="Z122" s="638" t="s">
        <v>69</v>
      </c>
      <c r="AA122" s="639">
        <v>4450</v>
      </c>
      <c r="AB122" s="669"/>
      <c r="AC122" s="295"/>
    </row>
    <row r="123" spans="1:29" s="294" customFormat="1" ht="23.25" customHeight="1" x14ac:dyDescent="0.4">
      <c r="A123" s="683"/>
      <c r="B123" s="684"/>
      <c r="C123" s="685"/>
      <c r="D123" s="685" t="s">
        <v>72</v>
      </c>
      <c r="E123" s="685" t="s">
        <v>27</v>
      </c>
      <c r="F123" s="686"/>
      <c r="G123" s="687"/>
      <c r="H123" s="684"/>
      <c r="I123" s="688">
        <v>49057.58</v>
      </c>
      <c r="J123" s="689">
        <v>49057.58</v>
      </c>
      <c r="K123" s="444">
        <v>48675.06</v>
      </c>
      <c r="L123" s="688">
        <v>48675.06</v>
      </c>
      <c r="M123" s="433"/>
      <c r="N123" s="280">
        <v>14.857142283954042</v>
      </c>
      <c r="O123" s="280">
        <v>6.6288117693126631</v>
      </c>
      <c r="P123" s="280">
        <v>36.537350281643207</v>
      </c>
      <c r="Q123" s="281">
        <v>4233.8660817264536</v>
      </c>
      <c r="R123" s="281" t="s">
        <v>27</v>
      </c>
      <c r="S123" s="281">
        <v>3861.3116467854775</v>
      </c>
      <c r="T123" s="280">
        <v>8.2283305146413781</v>
      </c>
      <c r="U123" s="668"/>
      <c r="V123" s="669"/>
      <c r="W123" s="669"/>
      <c r="X123" s="669"/>
      <c r="Y123" s="638">
        <v>4150</v>
      </c>
      <c r="Z123" s="638" t="s">
        <v>27</v>
      </c>
      <c r="AA123" s="639">
        <v>3850</v>
      </c>
      <c r="AB123" s="669"/>
      <c r="AC123" s="295"/>
    </row>
    <row r="124" spans="1:29" ht="23.25" customHeight="1" x14ac:dyDescent="0.25">
      <c r="A124" s="80"/>
      <c r="B124" s="80"/>
      <c r="C124" s="80"/>
      <c r="D124" s="80"/>
      <c r="E124" s="80"/>
      <c r="F124" s="80"/>
      <c r="G124" s="80"/>
      <c r="H124" s="80"/>
      <c r="I124" s="82">
        <f>SUM(I109:I123)</f>
        <v>239398.09000000003</v>
      </c>
      <c r="J124" s="83">
        <f>SUM(J109:J123)</f>
        <v>239398.09000000003</v>
      </c>
      <c r="K124" s="82">
        <f>SUM(K109:K123)</f>
        <v>237524.49</v>
      </c>
      <c r="L124" s="82">
        <f>SUM(L109:L123)</f>
        <v>237524.49</v>
      </c>
      <c r="M124" s="1"/>
      <c r="N124" s="690">
        <f>SUMPRODUCT(N109:N123,$K109:$K123)/$K124</f>
        <v>14.68240773064664</v>
      </c>
      <c r="O124" s="690">
        <f t="shared" ref="O124:T124" si="18">SUMPRODUCT(O109:O123,$K109:$K123)/$K124</f>
        <v>6.2578309116672566</v>
      </c>
      <c r="P124" s="690">
        <f t="shared" si="18"/>
        <v>41.213946090171255</v>
      </c>
      <c r="Q124" s="389">
        <f t="shared" si="18"/>
        <v>3869.693787319397</v>
      </c>
      <c r="R124" s="389" t="s">
        <v>53</v>
      </c>
      <c r="S124" s="389">
        <f t="shared" si="18"/>
        <v>3524.2506804342588</v>
      </c>
      <c r="T124" s="690">
        <f t="shared" si="18"/>
        <v>8.4245768189793804</v>
      </c>
      <c r="U124" s="1"/>
      <c r="V124" s="80"/>
      <c r="W124" s="80"/>
      <c r="X124" s="80"/>
      <c r="Y124" s="86">
        <f>SUMPRODUCT(Y109:Y123,$J109:$J123)/$J124</f>
        <v>4089.3188391770373</v>
      </c>
      <c r="Z124" s="86" t="s">
        <v>27</v>
      </c>
      <c r="AA124" s="86">
        <f t="shared" ref="AA124" si="19">SUMPRODUCT(AA109:AA123,$J109:$J123)/$J124</f>
        <v>3789.3188391770373</v>
      </c>
      <c r="AB124" s="80"/>
      <c r="AC124" s="1"/>
    </row>
    <row r="145" customFormat="1" x14ac:dyDescent="0.25"/>
    <row r="146" customFormat="1" x14ac:dyDescent="0.25"/>
    <row r="147" customFormat="1" x14ac:dyDescent="0.25"/>
  </sheetData>
  <mergeCells count="37">
    <mergeCell ref="T107:T108"/>
    <mergeCell ref="V107:V108"/>
    <mergeCell ref="W107:Z107"/>
    <mergeCell ref="AA107:AA108"/>
    <mergeCell ref="AB107:AB108"/>
    <mergeCell ref="G107:G108"/>
    <mergeCell ref="H107:H108"/>
    <mergeCell ref="I107:L107"/>
    <mergeCell ref="N107:N108"/>
    <mergeCell ref="O107:R107"/>
    <mergeCell ref="S107:S108"/>
    <mergeCell ref="V4:V5"/>
    <mergeCell ref="W4:Z4"/>
    <mergeCell ref="AA4:AA5"/>
    <mergeCell ref="AB4:AB5"/>
    <mergeCell ref="A107:A108"/>
    <mergeCell ref="B107:B108"/>
    <mergeCell ref="C107:C108"/>
    <mergeCell ref="D107:D108"/>
    <mergeCell ref="E107:E108"/>
    <mergeCell ref="F107:F108"/>
    <mergeCell ref="H4:H5"/>
    <mergeCell ref="I4:L4"/>
    <mergeCell ref="N4:N5"/>
    <mergeCell ref="O4:R4"/>
    <mergeCell ref="S4:S5"/>
    <mergeCell ref="T4:T5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C08AF-D5EC-472A-8180-D6D4E8C0FE1D}">
  <dimension ref="A1:AC166"/>
  <sheetViews>
    <sheetView tabSelected="1" topLeftCell="A68" zoomScale="55" zoomScaleNormal="55" workbookViewId="0">
      <selection activeCell="V178" sqref="V178"/>
    </sheetView>
  </sheetViews>
  <sheetFormatPr defaultColWidth="9.140625" defaultRowHeight="15" x14ac:dyDescent="0.25"/>
  <cols>
    <col min="1" max="1" width="7.85546875" customWidth="1"/>
    <col min="2" max="2" width="23.140625" customWidth="1"/>
    <col min="3" max="3" width="9.7109375" customWidth="1"/>
    <col min="4" max="4" width="27.7109375" customWidth="1"/>
    <col min="5" max="5" width="10.7109375" customWidth="1"/>
    <col min="6" max="6" width="8.85546875" customWidth="1"/>
    <col min="7" max="7" width="22.7109375" customWidth="1"/>
    <col min="8" max="8" width="23.42578125" customWidth="1"/>
    <col min="9" max="11" width="21.5703125" customWidth="1"/>
    <col min="12" max="12" width="23.140625" customWidth="1"/>
    <col min="13" max="13" width="4.28515625" customWidth="1"/>
    <col min="14" max="20" width="12.28515625" customWidth="1"/>
    <col min="21" max="21" width="4" customWidth="1"/>
    <col min="22" max="28" width="12.7109375" customWidth="1"/>
    <col min="29" max="29" width="3.7109375" customWidth="1"/>
  </cols>
  <sheetData>
    <row r="1" spans="1:29" ht="39" customHeight="1" x14ac:dyDescent="0.3">
      <c r="A1" s="324" t="s">
        <v>624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176"/>
      <c r="M1" s="211"/>
      <c r="N1" s="206"/>
      <c r="O1" s="206"/>
      <c r="P1" s="206"/>
      <c r="Q1" s="206"/>
      <c r="R1" s="206"/>
      <c r="S1" s="206"/>
      <c r="T1" s="207"/>
      <c r="U1" s="206"/>
      <c r="V1" s="208"/>
      <c r="W1" s="208"/>
      <c r="X1" s="209"/>
      <c r="Y1" s="209"/>
      <c r="Z1" s="210"/>
      <c r="AA1" s="211"/>
      <c r="AB1" s="207"/>
      <c r="AC1" s="1"/>
    </row>
    <row r="2" spans="1:29" ht="39" customHeight="1" x14ac:dyDescent="0.3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176"/>
      <c r="M2" s="521"/>
      <c r="N2" s="211"/>
      <c r="O2" s="211"/>
      <c r="P2" s="211"/>
      <c r="Q2" s="211"/>
      <c r="R2" s="211"/>
      <c r="S2" s="211"/>
      <c r="T2" s="212"/>
      <c r="U2" s="211"/>
      <c r="V2" s="213"/>
      <c r="W2" s="213"/>
      <c r="X2" s="214"/>
      <c r="Y2" s="214"/>
      <c r="Z2" s="215"/>
      <c r="AA2" s="211"/>
      <c r="AB2" s="212"/>
      <c r="AC2" s="1"/>
    </row>
    <row r="3" spans="1:29" ht="39" customHeight="1" x14ac:dyDescent="0.3">
      <c r="A3" s="324" t="s">
        <v>2</v>
      </c>
      <c r="B3" s="324"/>
      <c r="C3" s="324"/>
      <c r="D3" s="324"/>
      <c r="E3" s="324"/>
      <c r="F3" s="324"/>
      <c r="G3" s="324"/>
      <c r="H3" s="324"/>
      <c r="I3" s="522"/>
      <c r="J3" s="522"/>
      <c r="K3" s="522"/>
      <c r="L3" s="523"/>
      <c r="M3" s="521"/>
      <c r="N3" s="211"/>
      <c r="O3" s="211"/>
      <c r="P3" s="211"/>
      <c r="Q3" s="211"/>
      <c r="R3" s="211"/>
      <c r="S3" s="211"/>
      <c r="T3" s="212"/>
      <c r="U3" s="211"/>
      <c r="V3" s="213"/>
      <c r="W3" s="213"/>
      <c r="X3" s="214"/>
      <c r="Y3" s="214"/>
      <c r="Z3" s="215"/>
      <c r="AA3" s="211"/>
      <c r="AB3" s="212"/>
      <c r="AC3" s="1"/>
    </row>
    <row r="4" spans="1:29" ht="20.25" customHeight="1" x14ac:dyDescent="0.25">
      <c r="A4" s="216" t="s">
        <v>3</v>
      </c>
      <c r="B4" s="216" t="s">
        <v>4</v>
      </c>
      <c r="C4" s="216" t="s">
        <v>5</v>
      </c>
      <c r="D4" s="216" t="s">
        <v>6</v>
      </c>
      <c r="E4" s="217" t="s">
        <v>7</v>
      </c>
      <c r="F4" s="216" t="s">
        <v>11</v>
      </c>
      <c r="G4" s="216"/>
      <c r="H4" s="438"/>
      <c r="I4" s="216"/>
      <c r="J4" s="216"/>
      <c r="K4" s="216"/>
      <c r="L4" s="438"/>
      <c r="M4" s="329"/>
      <c r="N4" s="219"/>
      <c r="O4" s="220"/>
      <c r="P4" s="220"/>
      <c r="Q4" s="220"/>
      <c r="R4" s="220"/>
      <c r="S4" s="221" t="s">
        <v>12</v>
      </c>
      <c r="T4" s="222" t="s">
        <v>625</v>
      </c>
      <c r="U4" s="223"/>
      <c r="V4" s="219"/>
      <c r="W4" s="220"/>
      <c r="X4" s="220"/>
      <c r="Y4" s="220"/>
      <c r="Z4" s="220"/>
      <c r="AA4" s="221" t="s">
        <v>14</v>
      </c>
      <c r="AB4" s="222" t="s">
        <v>15</v>
      </c>
      <c r="AC4" s="1"/>
    </row>
    <row r="5" spans="1:29" ht="48" customHeight="1" x14ac:dyDescent="0.25">
      <c r="A5" s="228"/>
      <c r="B5" s="228"/>
      <c r="C5" s="228"/>
      <c r="D5" s="228"/>
      <c r="E5" s="229"/>
      <c r="F5" s="228"/>
      <c r="G5" s="228"/>
      <c r="H5" s="228"/>
      <c r="I5" s="395" t="s">
        <v>20</v>
      </c>
      <c r="J5" s="396"/>
      <c r="K5" s="397"/>
      <c r="L5" s="398" t="s">
        <v>21</v>
      </c>
      <c r="M5" s="329" t="s">
        <v>22</v>
      </c>
      <c r="N5" s="232"/>
      <c r="O5" s="233" t="s">
        <v>24</v>
      </c>
      <c r="P5" s="233"/>
      <c r="Q5" s="234"/>
      <c r="R5" s="235"/>
      <c r="S5" s="236"/>
      <c r="T5" s="237"/>
      <c r="U5" s="223" t="s">
        <v>22</v>
      </c>
      <c r="V5" s="219"/>
      <c r="W5" s="662" t="s">
        <v>24</v>
      </c>
      <c r="X5" s="662"/>
      <c r="Y5" s="663"/>
      <c r="Z5" s="664"/>
      <c r="AA5" s="665"/>
      <c r="AB5" s="222"/>
      <c r="AC5" s="1"/>
    </row>
    <row r="6" spans="1:29" s="294" customFormat="1" ht="23.25" customHeight="1" x14ac:dyDescent="0.4">
      <c r="A6" s="624">
        <v>24</v>
      </c>
      <c r="B6" s="625" t="s">
        <v>626</v>
      </c>
      <c r="C6" s="626">
        <v>19</v>
      </c>
      <c r="D6" s="626" t="s">
        <v>143</v>
      </c>
      <c r="E6" s="626" t="s">
        <v>81</v>
      </c>
      <c r="F6" s="628">
        <v>3589.72</v>
      </c>
      <c r="G6" s="629">
        <v>3589.72</v>
      </c>
      <c r="H6" s="625">
        <v>3562.05</v>
      </c>
      <c r="I6" s="634">
        <v>3562.05</v>
      </c>
      <c r="J6" s="352"/>
      <c r="K6" s="360">
        <v>12.98</v>
      </c>
      <c r="L6" s="634">
        <v>7.11</v>
      </c>
      <c r="M6" s="251">
        <v>41.69</v>
      </c>
      <c r="N6" s="249">
        <v>3338</v>
      </c>
      <c r="O6" s="249" t="s">
        <v>81</v>
      </c>
      <c r="P6" s="249">
        <v>3127</v>
      </c>
      <c r="Q6" s="250">
        <v>5.87</v>
      </c>
      <c r="R6" s="249"/>
      <c r="S6" s="250"/>
      <c r="T6" s="249"/>
      <c r="U6" s="666"/>
      <c r="V6" s="667">
        <v>3250</v>
      </c>
      <c r="W6" s="667" t="s">
        <v>81</v>
      </c>
      <c r="X6" s="667">
        <v>2950</v>
      </c>
      <c r="Y6" s="410"/>
      <c r="Z6" s="410"/>
      <c r="AA6" s="411"/>
      <c r="AB6" s="667"/>
      <c r="AC6" s="295"/>
    </row>
    <row r="7" spans="1:29" s="294" customFormat="1" ht="23.25" customHeight="1" x14ac:dyDescent="0.4">
      <c r="A7" s="624">
        <v>64</v>
      </c>
      <c r="B7" s="625" t="s">
        <v>627</v>
      </c>
      <c r="C7" s="626">
        <v>53</v>
      </c>
      <c r="D7" s="626" t="s">
        <v>143</v>
      </c>
      <c r="E7" s="626" t="s">
        <v>81</v>
      </c>
      <c r="F7" s="628">
        <v>3582.46</v>
      </c>
      <c r="G7" s="629">
        <v>3582.46</v>
      </c>
      <c r="H7" s="625">
        <v>3554</v>
      </c>
      <c r="I7" s="634">
        <v>3554</v>
      </c>
      <c r="J7" s="352"/>
      <c r="K7" s="360">
        <v>13.15</v>
      </c>
      <c r="L7" s="634">
        <v>4.29</v>
      </c>
      <c r="M7" s="251">
        <v>41.39</v>
      </c>
      <c r="N7" s="691">
        <v>3854</v>
      </c>
      <c r="O7" s="691" t="s">
        <v>53</v>
      </c>
      <c r="P7" s="691">
        <v>3497</v>
      </c>
      <c r="Q7" s="692">
        <v>8.86</v>
      </c>
      <c r="R7" s="691"/>
      <c r="S7" s="692"/>
      <c r="T7" s="691"/>
      <c r="U7" s="666"/>
      <c r="V7" s="667">
        <v>3250</v>
      </c>
      <c r="W7" s="667" t="s">
        <v>81</v>
      </c>
      <c r="X7" s="667">
        <v>2950</v>
      </c>
      <c r="Y7" s="410"/>
      <c r="Z7" s="410"/>
      <c r="AA7" s="411"/>
      <c r="AB7" s="667"/>
      <c r="AC7" s="295"/>
    </row>
    <row r="8" spans="1:29" s="294" customFormat="1" ht="23.25" customHeight="1" x14ac:dyDescent="0.4">
      <c r="A8" s="624">
        <v>85</v>
      </c>
      <c r="B8" s="625" t="s">
        <v>628</v>
      </c>
      <c r="C8" s="626">
        <v>69</v>
      </c>
      <c r="D8" s="626" t="s">
        <v>143</v>
      </c>
      <c r="E8" s="626" t="s">
        <v>81</v>
      </c>
      <c r="F8" s="628">
        <v>3436.65</v>
      </c>
      <c r="G8" s="629">
        <v>3436.65</v>
      </c>
      <c r="H8" s="625">
        <v>3409.55</v>
      </c>
      <c r="I8" s="634">
        <v>3409.55</v>
      </c>
      <c r="J8" s="352"/>
      <c r="K8" s="360">
        <v>11.05</v>
      </c>
      <c r="L8" s="634">
        <v>5.27</v>
      </c>
      <c r="M8" s="251">
        <v>45.79</v>
      </c>
      <c r="N8" s="691">
        <v>3317</v>
      </c>
      <c r="O8" s="691" t="s">
        <v>81</v>
      </c>
      <c r="P8" s="691">
        <v>3115</v>
      </c>
      <c r="Q8" s="692">
        <v>5.78</v>
      </c>
      <c r="R8" s="691"/>
      <c r="S8" s="692"/>
      <c r="T8" s="691"/>
      <c r="U8" s="666"/>
      <c r="V8" s="667">
        <v>3250</v>
      </c>
      <c r="W8" s="667" t="s">
        <v>81</v>
      </c>
      <c r="X8" s="667">
        <v>2950</v>
      </c>
      <c r="Y8" s="410"/>
      <c r="Z8" s="410"/>
      <c r="AA8" s="411"/>
      <c r="AB8" s="667"/>
      <c r="AC8" s="295"/>
    </row>
    <row r="9" spans="1:29" s="294" customFormat="1" ht="23.25" customHeight="1" x14ac:dyDescent="0.4">
      <c r="A9" s="624"/>
      <c r="B9" s="625"/>
      <c r="C9" s="626"/>
      <c r="D9" s="627" t="s">
        <v>143</v>
      </c>
      <c r="E9" s="627" t="s">
        <v>81</v>
      </c>
      <c r="F9" s="628">
        <v>10608.83</v>
      </c>
      <c r="G9" s="629">
        <v>10608.83</v>
      </c>
      <c r="H9" s="625">
        <v>10525.6</v>
      </c>
      <c r="I9" s="630">
        <v>10525.6</v>
      </c>
      <c r="J9" s="404"/>
      <c r="K9" s="405">
        <v>12.41</v>
      </c>
      <c r="L9" s="630">
        <v>5.56</v>
      </c>
      <c r="M9" s="251">
        <v>42.92</v>
      </c>
      <c r="N9" s="418">
        <v>3505</v>
      </c>
      <c r="O9" s="418" t="s">
        <v>29</v>
      </c>
      <c r="P9" s="418">
        <v>3248</v>
      </c>
      <c r="Q9" s="417">
        <v>6.85</v>
      </c>
      <c r="R9" s="417"/>
      <c r="S9" s="417"/>
      <c r="T9" s="418"/>
      <c r="U9" s="666"/>
      <c r="V9" s="667">
        <v>3250</v>
      </c>
      <c r="W9" s="667" t="s">
        <v>81</v>
      </c>
      <c r="X9" s="667">
        <v>2950</v>
      </c>
      <c r="Y9" s="410"/>
      <c r="Z9" s="410"/>
      <c r="AA9" s="411"/>
      <c r="AB9" s="667"/>
      <c r="AC9" s="295"/>
    </row>
    <row r="10" spans="1:29" s="294" customFormat="1" ht="23.25" customHeight="1" x14ac:dyDescent="0.4">
      <c r="A10" s="624"/>
      <c r="B10" s="625"/>
      <c r="C10" s="626"/>
      <c r="D10" s="626"/>
      <c r="E10" s="626"/>
      <c r="F10" s="628"/>
      <c r="G10" s="629"/>
      <c r="H10" s="625"/>
      <c r="I10" s="634"/>
      <c r="J10" s="352"/>
      <c r="K10" s="360"/>
      <c r="L10" s="634"/>
      <c r="M10" s="251"/>
      <c r="N10" s="249"/>
      <c r="O10" s="249"/>
      <c r="P10" s="249"/>
      <c r="Q10" s="250"/>
      <c r="R10" s="249"/>
      <c r="S10" s="250"/>
      <c r="T10" s="249"/>
      <c r="U10" s="666"/>
      <c r="V10" s="667"/>
      <c r="W10" s="667"/>
      <c r="X10" s="667"/>
      <c r="Y10" s="410"/>
      <c r="Z10" s="410"/>
      <c r="AA10" s="411"/>
      <c r="AB10" s="667"/>
      <c r="AC10" s="295"/>
    </row>
    <row r="11" spans="1:29" s="294" customFormat="1" ht="23.25" customHeight="1" x14ac:dyDescent="0.4">
      <c r="A11" s="624">
        <v>3</v>
      </c>
      <c r="B11" s="625" t="s">
        <v>629</v>
      </c>
      <c r="C11" s="626">
        <v>2</v>
      </c>
      <c r="D11" s="626" t="s">
        <v>26</v>
      </c>
      <c r="E11" s="626" t="s">
        <v>27</v>
      </c>
      <c r="F11" s="628">
        <v>3945.12</v>
      </c>
      <c r="G11" s="629">
        <v>3945.12</v>
      </c>
      <c r="H11" s="625">
        <v>3914.33</v>
      </c>
      <c r="I11" s="634">
        <v>3914.33</v>
      </c>
      <c r="J11" s="352"/>
      <c r="K11" s="360">
        <v>13.73</v>
      </c>
      <c r="L11" s="634">
        <v>6.34</v>
      </c>
      <c r="M11" s="251">
        <v>38.909999999999997</v>
      </c>
      <c r="N11" s="249">
        <v>3929</v>
      </c>
      <c r="O11" s="249" t="s">
        <v>53</v>
      </c>
      <c r="P11" s="249">
        <v>3619</v>
      </c>
      <c r="Q11" s="250">
        <v>7.39</v>
      </c>
      <c r="R11" s="249"/>
      <c r="S11" s="250">
        <v>12.73</v>
      </c>
      <c r="T11" s="249">
        <v>6.41</v>
      </c>
      <c r="U11" s="666">
        <v>39.520000000000003</v>
      </c>
      <c r="V11" s="667">
        <v>4105</v>
      </c>
      <c r="W11" s="667" t="s">
        <v>27</v>
      </c>
      <c r="X11" s="667">
        <v>3828</v>
      </c>
      <c r="Y11" s="410">
        <v>6.32</v>
      </c>
      <c r="Z11" s="410"/>
      <c r="AA11" s="411"/>
      <c r="AB11" s="667"/>
      <c r="AC11" s="295"/>
    </row>
    <row r="12" spans="1:29" s="294" customFormat="1" ht="23.25" customHeight="1" x14ac:dyDescent="0.4">
      <c r="A12" s="624">
        <v>4</v>
      </c>
      <c r="B12" s="625" t="s">
        <v>630</v>
      </c>
      <c r="C12" s="626">
        <v>3</v>
      </c>
      <c r="D12" s="626" t="s">
        <v>26</v>
      </c>
      <c r="E12" s="626" t="s">
        <v>27</v>
      </c>
      <c r="F12" s="628">
        <v>3834.96</v>
      </c>
      <c r="G12" s="629">
        <v>3834.96</v>
      </c>
      <c r="H12" s="635">
        <v>3805</v>
      </c>
      <c r="I12" s="634">
        <v>3805</v>
      </c>
      <c r="J12" s="352"/>
      <c r="K12" s="360">
        <v>13.91</v>
      </c>
      <c r="L12" s="634">
        <v>5.86</v>
      </c>
      <c r="M12" s="251">
        <v>39.28</v>
      </c>
      <c r="N12" s="249">
        <v>3985</v>
      </c>
      <c r="O12" s="249" t="s">
        <v>53</v>
      </c>
      <c r="P12" s="249">
        <v>3644</v>
      </c>
      <c r="Q12" s="250">
        <v>8.0500000000000007</v>
      </c>
      <c r="R12" s="249"/>
      <c r="S12" s="250">
        <v>11.1</v>
      </c>
      <c r="T12" s="249">
        <v>7.42</v>
      </c>
      <c r="U12" s="666">
        <v>34.979999999999997</v>
      </c>
      <c r="V12" s="667">
        <v>4076</v>
      </c>
      <c r="W12" s="667" t="s">
        <v>27</v>
      </c>
      <c r="X12" s="667">
        <v>3914</v>
      </c>
      <c r="Y12" s="410">
        <v>3.68</v>
      </c>
      <c r="Z12" s="410"/>
      <c r="AA12" s="411"/>
      <c r="AB12" s="667"/>
      <c r="AC12" s="295"/>
    </row>
    <row r="13" spans="1:29" s="294" customFormat="1" ht="23.25" customHeight="1" x14ac:dyDescent="0.4">
      <c r="A13" s="624">
        <v>6</v>
      </c>
      <c r="B13" s="625" t="s">
        <v>631</v>
      </c>
      <c r="C13" s="626">
        <v>5</v>
      </c>
      <c r="D13" s="626" t="s">
        <v>26</v>
      </c>
      <c r="E13" s="626" t="s">
        <v>27</v>
      </c>
      <c r="F13" s="628">
        <v>4047.8</v>
      </c>
      <c r="G13" s="629">
        <v>4047.8</v>
      </c>
      <c r="H13" s="635">
        <v>4016.23</v>
      </c>
      <c r="I13" s="634">
        <v>4016.23</v>
      </c>
      <c r="J13" s="352"/>
      <c r="K13" s="360">
        <v>12.8</v>
      </c>
      <c r="L13" s="634">
        <v>2.44</v>
      </c>
      <c r="M13" s="251">
        <v>40.53</v>
      </c>
      <c r="N13" s="249">
        <v>4241</v>
      </c>
      <c r="O13" s="249" t="s">
        <v>27</v>
      </c>
      <c r="P13" s="249">
        <v>3791</v>
      </c>
      <c r="Q13" s="250">
        <v>10.36</v>
      </c>
      <c r="R13" s="249"/>
      <c r="S13" s="250">
        <v>12.31</v>
      </c>
      <c r="T13" s="249">
        <v>6.25</v>
      </c>
      <c r="U13" s="666">
        <v>37.72</v>
      </c>
      <c r="V13" s="667">
        <v>4092</v>
      </c>
      <c r="W13" s="667" t="s">
        <v>27</v>
      </c>
      <c r="X13" s="667">
        <v>3827</v>
      </c>
      <c r="Y13" s="410">
        <v>6.06</v>
      </c>
      <c r="Z13" s="410"/>
      <c r="AA13" s="411"/>
      <c r="AB13" s="667"/>
      <c r="AC13" s="295"/>
    </row>
    <row r="14" spans="1:29" s="294" customFormat="1" ht="23.25" customHeight="1" x14ac:dyDescent="0.4">
      <c r="A14" s="624">
        <v>7</v>
      </c>
      <c r="B14" s="625" t="s">
        <v>631</v>
      </c>
      <c r="C14" s="626">
        <v>6</v>
      </c>
      <c r="D14" s="626" t="s">
        <v>26</v>
      </c>
      <c r="E14" s="626" t="s">
        <v>27</v>
      </c>
      <c r="F14" s="628">
        <v>3893.3</v>
      </c>
      <c r="G14" s="629">
        <v>3893.3</v>
      </c>
      <c r="H14" s="636">
        <v>3862.55</v>
      </c>
      <c r="I14" s="634">
        <v>3862.55</v>
      </c>
      <c r="J14" s="352"/>
      <c r="K14" s="360">
        <v>13.17</v>
      </c>
      <c r="L14" s="634">
        <v>1.69</v>
      </c>
      <c r="M14" s="251">
        <v>40.229999999999997</v>
      </c>
      <c r="N14" s="249">
        <v>4390</v>
      </c>
      <c r="O14" s="249" t="s">
        <v>70</v>
      </c>
      <c r="P14" s="249">
        <v>3877</v>
      </c>
      <c r="Q14" s="250">
        <v>11.48</v>
      </c>
      <c r="R14" s="249"/>
      <c r="S14" s="250">
        <v>12.6</v>
      </c>
      <c r="T14" s="249">
        <v>6.34</v>
      </c>
      <c r="U14" s="666">
        <v>37.53</v>
      </c>
      <c r="V14" s="667">
        <v>4079</v>
      </c>
      <c r="W14" s="667" t="s">
        <v>27</v>
      </c>
      <c r="X14" s="667">
        <v>3806</v>
      </c>
      <c r="Y14" s="410">
        <v>6.26</v>
      </c>
      <c r="Z14" s="410"/>
      <c r="AA14" s="411"/>
      <c r="AB14" s="667"/>
      <c r="AC14" s="295"/>
    </row>
    <row r="15" spans="1:29" s="294" customFormat="1" ht="23.25" customHeight="1" x14ac:dyDescent="0.4">
      <c r="A15" s="624">
        <v>18</v>
      </c>
      <c r="B15" s="625" t="s">
        <v>632</v>
      </c>
      <c r="C15" s="626">
        <v>14</v>
      </c>
      <c r="D15" s="626" t="s">
        <v>26</v>
      </c>
      <c r="E15" s="626" t="s">
        <v>27</v>
      </c>
      <c r="F15" s="628">
        <v>4074.06</v>
      </c>
      <c r="G15" s="629">
        <v>4074.06</v>
      </c>
      <c r="H15" s="635">
        <v>4042.33</v>
      </c>
      <c r="I15" s="634">
        <v>4042.33</v>
      </c>
      <c r="J15" s="352"/>
      <c r="K15" s="360">
        <v>13.91</v>
      </c>
      <c r="L15" s="634">
        <v>1.86</v>
      </c>
      <c r="M15" s="251">
        <v>41.14</v>
      </c>
      <c r="N15" s="249">
        <v>4206</v>
      </c>
      <c r="O15" s="249" t="s">
        <v>27</v>
      </c>
      <c r="P15" s="249">
        <v>3690</v>
      </c>
      <c r="Q15" s="250">
        <v>12.05</v>
      </c>
      <c r="R15" s="249"/>
      <c r="S15" s="250">
        <v>11.38</v>
      </c>
      <c r="T15" s="249">
        <v>5.88</v>
      </c>
      <c r="U15" s="666">
        <v>35.82</v>
      </c>
      <c r="V15" s="667">
        <v>4071</v>
      </c>
      <c r="W15" s="667" t="s">
        <v>27</v>
      </c>
      <c r="X15" s="667">
        <v>3833</v>
      </c>
      <c r="Y15" s="410">
        <v>5.5</v>
      </c>
      <c r="Z15" s="410"/>
      <c r="AA15" s="411"/>
      <c r="AB15" s="667"/>
      <c r="AC15" s="295"/>
    </row>
    <row r="16" spans="1:29" s="294" customFormat="1" ht="23.25" customHeight="1" x14ac:dyDescent="0.4">
      <c r="A16" s="624">
        <v>22</v>
      </c>
      <c r="B16" s="625" t="s">
        <v>633</v>
      </c>
      <c r="C16" s="626">
        <v>17</v>
      </c>
      <c r="D16" s="626" t="s">
        <v>26</v>
      </c>
      <c r="E16" s="626" t="s">
        <v>27</v>
      </c>
      <c r="F16" s="628">
        <v>3492.4</v>
      </c>
      <c r="G16" s="629">
        <v>3492.4</v>
      </c>
      <c r="H16" s="625">
        <v>3465.16</v>
      </c>
      <c r="I16" s="634">
        <v>3465.16</v>
      </c>
      <c r="J16" s="352"/>
      <c r="K16" s="360">
        <v>13.63</v>
      </c>
      <c r="L16" s="634">
        <v>4.96</v>
      </c>
      <c r="M16" s="251">
        <v>39.380000000000003</v>
      </c>
      <c r="N16" s="249">
        <v>3937</v>
      </c>
      <c r="O16" s="249" t="s">
        <v>53</v>
      </c>
      <c r="P16" s="249">
        <v>3578</v>
      </c>
      <c r="Q16" s="250">
        <v>8.67</v>
      </c>
      <c r="R16" s="249"/>
      <c r="S16" s="250">
        <v>12.09</v>
      </c>
      <c r="T16" s="249">
        <v>6.13</v>
      </c>
      <c r="U16" s="666">
        <v>40.299999999999997</v>
      </c>
      <c r="V16" s="667">
        <v>4141</v>
      </c>
      <c r="W16" s="667" t="s">
        <v>27</v>
      </c>
      <c r="X16" s="667">
        <v>3878</v>
      </c>
      <c r="Y16" s="410">
        <v>5.96</v>
      </c>
      <c r="Z16" s="410"/>
      <c r="AA16" s="411"/>
      <c r="AB16" s="667"/>
      <c r="AC16" s="295"/>
    </row>
    <row r="17" spans="1:29" s="294" customFormat="1" ht="23.25" customHeight="1" x14ac:dyDescent="0.4">
      <c r="A17" s="624">
        <v>23</v>
      </c>
      <c r="B17" s="625" t="s">
        <v>626</v>
      </c>
      <c r="C17" s="626">
        <v>18</v>
      </c>
      <c r="D17" s="626" t="s">
        <v>26</v>
      </c>
      <c r="E17" s="626" t="s">
        <v>27</v>
      </c>
      <c r="F17" s="628">
        <v>4172.71</v>
      </c>
      <c r="G17" s="629">
        <v>4172.71</v>
      </c>
      <c r="H17" s="625">
        <v>4140.58</v>
      </c>
      <c r="I17" s="634">
        <v>4140.58</v>
      </c>
      <c r="J17" s="352"/>
      <c r="K17" s="360">
        <v>14.02</v>
      </c>
      <c r="L17" s="634">
        <v>6.21</v>
      </c>
      <c r="M17" s="251">
        <v>45.65</v>
      </c>
      <c r="N17" s="249">
        <v>3245</v>
      </c>
      <c r="O17" s="249" t="s">
        <v>81</v>
      </c>
      <c r="P17" s="249">
        <v>2975</v>
      </c>
      <c r="Q17" s="250">
        <v>7.81</v>
      </c>
      <c r="R17" s="249"/>
      <c r="S17" s="250">
        <v>11.59</v>
      </c>
      <c r="T17" s="249">
        <v>5.39</v>
      </c>
      <c r="U17" s="666">
        <v>43.74</v>
      </c>
      <c r="V17" s="667">
        <v>3757</v>
      </c>
      <c r="W17" s="667" t="s">
        <v>53</v>
      </c>
      <c r="X17" s="667">
        <v>3511</v>
      </c>
      <c r="Y17" s="410">
        <v>6.2</v>
      </c>
      <c r="Z17" s="410"/>
      <c r="AA17" s="411"/>
      <c r="AB17" s="667"/>
      <c r="AC17" s="295"/>
    </row>
    <row r="18" spans="1:29" s="294" customFormat="1" ht="23.25" customHeight="1" x14ac:dyDescent="0.4">
      <c r="A18" s="624">
        <v>25</v>
      </c>
      <c r="B18" s="625" t="s">
        <v>634</v>
      </c>
      <c r="C18" s="626">
        <v>20</v>
      </c>
      <c r="D18" s="626" t="s">
        <v>26</v>
      </c>
      <c r="E18" s="626" t="s">
        <v>27</v>
      </c>
      <c r="F18" s="628">
        <v>4038.86</v>
      </c>
      <c r="G18" s="629">
        <v>4038.86</v>
      </c>
      <c r="H18" s="625">
        <v>4007.4</v>
      </c>
      <c r="I18" s="634">
        <v>4007.4</v>
      </c>
      <c r="J18" s="352"/>
      <c r="K18" s="360">
        <v>11.68</v>
      </c>
      <c r="L18" s="634">
        <v>4.96</v>
      </c>
      <c r="M18" s="251">
        <v>45.46</v>
      </c>
      <c r="N18" s="249">
        <v>3401</v>
      </c>
      <c r="O18" s="249" t="s">
        <v>29</v>
      </c>
      <c r="P18" s="249">
        <v>3161</v>
      </c>
      <c r="Q18" s="250">
        <v>6.72</v>
      </c>
      <c r="R18" s="249"/>
      <c r="S18" s="250">
        <v>11.51</v>
      </c>
      <c r="T18" s="249">
        <v>5.18</v>
      </c>
      <c r="U18" s="668">
        <v>42.88</v>
      </c>
      <c r="V18" s="669">
        <v>3854</v>
      </c>
      <c r="W18" s="669" t="s">
        <v>53</v>
      </c>
      <c r="X18" s="669">
        <v>3597</v>
      </c>
      <c r="Y18" s="638">
        <v>6.33</v>
      </c>
      <c r="Z18" s="638"/>
      <c r="AA18" s="639"/>
      <c r="AB18" s="669"/>
      <c r="AC18" s="295"/>
    </row>
    <row r="19" spans="1:29" s="294" customFormat="1" ht="23.25" customHeight="1" x14ac:dyDescent="0.4">
      <c r="A19" s="624">
        <v>33</v>
      </c>
      <c r="B19" s="625" t="s">
        <v>635</v>
      </c>
      <c r="C19" s="626">
        <v>26</v>
      </c>
      <c r="D19" s="626" t="s">
        <v>26</v>
      </c>
      <c r="E19" s="626" t="s">
        <v>27</v>
      </c>
      <c r="F19" s="628">
        <v>3946.33</v>
      </c>
      <c r="G19" s="629">
        <v>3946.33</v>
      </c>
      <c r="H19" s="625">
        <v>3915.13</v>
      </c>
      <c r="I19" s="634">
        <v>3915.13</v>
      </c>
      <c r="J19" s="352"/>
      <c r="K19" s="360">
        <v>11.32</v>
      </c>
      <c r="L19" s="634">
        <v>7.04</v>
      </c>
      <c r="M19" s="251">
        <v>36.869999999999997</v>
      </c>
      <c r="N19" s="249">
        <v>3768</v>
      </c>
      <c r="O19" s="249" t="s">
        <v>53</v>
      </c>
      <c r="P19" s="249">
        <v>3595</v>
      </c>
      <c r="Q19" s="250">
        <v>4.28</v>
      </c>
      <c r="R19" s="249"/>
      <c r="S19" s="250">
        <v>12.47</v>
      </c>
      <c r="T19" s="249">
        <v>5.95</v>
      </c>
      <c r="U19" s="668">
        <v>40.22</v>
      </c>
      <c r="V19" s="669">
        <v>4145</v>
      </c>
      <c r="W19" s="669" t="s">
        <v>27</v>
      </c>
      <c r="X19" s="669">
        <v>3858</v>
      </c>
      <c r="Y19" s="638">
        <v>6.52</v>
      </c>
      <c r="Z19" s="638"/>
      <c r="AA19" s="639"/>
      <c r="AB19" s="669"/>
      <c r="AC19" s="295"/>
    </row>
    <row r="20" spans="1:29" s="294" customFormat="1" ht="23.25" customHeight="1" x14ac:dyDescent="0.4">
      <c r="A20" s="624">
        <v>34</v>
      </c>
      <c r="B20" s="625" t="s">
        <v>636</v>
      </c>
      <c r="C20" s="626">
        <v>27</v>
      </c>
      <c r="D20" s="626" t="s">
        <v>26</v>
      </c>
      <c r="E20" s="626" t="s">
        <v>27</v>
      </c>
      <c r="F20" s="628">
        <v>3980.42</v>
      </c>
      <c r="G20" s="629">
        <v>3980.42</v>
      </c>
      <c r="H20" s="625">
        <v>3949.76</v>
      </c>
      <c r="I20" s="634">
        <v>3949.76</v>
      </c>
      <c r="J20" s="352"/>
      <c r="K20" s="360">
        <v>14.25</v>
      </c>
      <c r="L20" s="634">
        <v>5.78</v>
      </c>
      <c r="M20" s="251">
        <v>39.659999999999997</v>
      </c>
      <c r="N20" s="249">
        <v>3730</v>
      </c>
      <c r="O20" s="249" t="s">
        <v>53</v>
      </c>
      <c r="P20" s="249">
        <v>3395</v>
      </c>
      <c r="Q20" s="250">
        <v>8.4700000000000006</v>
      </c>
      <c r="R20" s="249"/>
      <c r="S20" s="250">
        <v>11.46</v>
      </c>
      <c r="T20" s="249">
        <v>4.82</v>
      </c>
      <c r="U20" s="668">
        <v>41.76</v>
      </c>
      <c r="V20" s="669">
        <v>4138</v>
      </c>
      <c r="W20" s="669" t="s">
        <v>27</v>
      </c>
      <c r="X20" s="669">
        <v>3849</v>
      </c>
      <c r="Y20" s="638">
        <v>6.64</v>
      </c>
      <c r="Z20" s="638"/>
      <c r="AA20" s="639"/>
      <c r="AB20" s="669"/>
      <c r="AC20" s="295"/>
    </row>
    <row r="21" spans="1:29" s="294" customFormat="1" ht="23.25" customHeight="1" x14ac:dyDescent="0.4">
      <c r="A21" s="624">
        <v>38</v>
      </c>
      <c r="B21" s="625" t="s">
        <v>637</v>
      </c>
      <c r="C21" s="626">
        <v>30</v>
      </c>
      <c r="D21" s="626" t="s">
        <v>26</v>
      </c>
      <c r="E21" s="626" t="s">
        <v>27</v>
      </c>
      <c r="F21" s="628">
        <v>3935.69</v>
      </c>
      <c r="G21" s="629">
        <v>3935.69</v>
      </c>
      <c r="H21" s="625">
        <v>3905</v>
      </c>
      <c r="I21" s="634">
        <v>3905</v>
      </c>
      <c r="J21" s="352"/>
      <c r="K21" s="360">
        <v>13.77</v>
      </c>
      <c r="L21" s="634">
        <v>5.74</v>
      </c>
      <c r="M21" s="251">
        <v>39.92</v>
      </c>
      <c r="N21" s="249">
        <v>3785</v>
      </c>
      <c r="O21" s="249" t="s">
        <v>53</v>
      </c>
      <c r="P21" s="249">
        <v>3463</v>
      </c>
      <c r="Q21" s="250">
        <v>8.0299999999999994</v>
      </c>
      <c r="R21" s="249"/>
      <c r="S21" s="250">
        <v>11.68</v>
      </c>
      <c r="T21" s="249">
        <v>4.95</v>
      </c>
      <c r="U21" s="668">
        <v>41.56</v>
      </c>
      <c r="V21" s="669">
        <v>4141</v>
      </c>
      <c r="W21" s="669" t="s">
        <v>27</v>
      </c>
      <c r="X21" s="669">
        <v>3848</v>
      </c>
      <c r="Y21" s="638">
        <v>6.73</v>
      </c>
      <c r="Z21" s="638"/>
      <c r="AA21" s="639"/>
      <c r="AB21" s="669"/>
      <c r="AC21" s="295"/>
    </row>
    <row r="22" spans="1:29" s="294" customFormat="1" ht="23.25" customHeight="1" x14ac:dyDescent="0.4">
      <c r="A22" s="624">
        <v>40</v>
      </c>
      <c r="B22" s="625" t="s">
        <v>638</v>
      </c>
      <c r="C22" s="626">
        <v>32</v>
      </c>
      <c r="D22" s="626" t="s">
        <v>26</v>
      </c>
      <c r="E22" s="626" t="s">
        <v>27</v>
      </c>
      <c r="F22" s="628">
        <v>4048.55</v>
      </c>
      <c r="G22" s="629">
        <v>4048.55</v>
      </c>
      <c r="H22" s="625">
        <v>4017.02</v>
      </c>
      <c r="I22" s="634">
        <v>4017.02</v>
      </c>
      <c r="J22" s="352"/>
      <c r="K22" s="360">
        <v>11.08</v>
      </c>
      <c r="L22" s="634">
        <v>5.67</v>
      </c>
      <c r="M22" s="251">
        <v>45.36</v>
      </c>
      <c r="N22" s="249">
        <v>3376</v>
      </c>
      <c r="O22" s="249" t="s">
        <v>81</v>
      </c>
      <c r="P22" s="249">
        <v>3182</v>
      </c>
      <c r="Q22" s="250">
        <v>5.41</v>
      </c>
      <c r="R22" s="249"/>
      <c r="S22" s="250">
        <v>12.44</v>
      </c>
      <c r="T22" s="249">
        <v>6.12</v>
      </c>
      <c r="U22" s="668">
        <v>40.94</v>
      </c>
      <c r="V22" s="669">
        <v>4102</v>
      </c>
      <c r="W22" s="669" t="s">
        <v>27</v>
      </c>
      <c r="X22" s="669">
        <v>3826</v>
      </c>
      <c r="Y22" s="638">
        <v>6.32</v>
      </c>
      <c r="Z22" s="638"/>
      <c r="AA22" s="639"/>
      <c r="AB22" s="669"/>
      <c r="AC22" s="295"/>
    </row>
    <row r="23" spans="1:29" s="294" customFormat="1" ht="23.25" customHeight="1" x14ac:dyDescent="0.4">
      <c r="A23" s="624">
        <v>47</v>
      </c>
      <c r="B23" s="625" t="s">
        <v>639</v>
      </c>
      <c r="C23" s="626">
        <v>38</v>
      </c>
      <c r="D23" s="626" t="s">
        <v>26</v>
      </c>
      <c r="E23" s="626" t="s">
        <v>27</v>
      </c>
      <c r="F23" s="628">
        <v>3929.14</v>
      </c>
      <c r="G23" s="629">
        <v>3929.14</v>
      </c>
      <c r="H23" s="625">
        <v>3898.45</v>
      </c>
      <c r="I23" s="634">
        <v>3898.45</v>
      </c>
      <c r="J23" s="352"/>
      <c r="K23" s="360">
        <v>12.97</v>
      </c>
      <c r="L23" s="634">
        <v>5.68</v>
      </c>
      <c r="M23" s="251">
        <v>41.53</v>
      </c>
      <c r="N23" s="691">
        <v>3739</v>
      </c>
      <c r="O23" s="691" t="s">
        <v>53</v>
      </c>
      <c r="P23" s="691">
        <v>3450</v>
      </c>
      <c r="Q23" s="692">
        <v>7.29</v>
      </c>
      <c r="R23" s="691"/>
      <c r="S23" s="692">
        <v>12.79</v>
      </c>
      <c r="T23" s="691">
        <v>6.11</v>
      </c>
      <c r="U23" s="668">
        <v>37.659999999999997</v>
      </c>
      <c r="V23" s="669">
        <v>4140</v>
      </c>
      <c r="W23" s="669" t="s">
        <v>27</v>
      </c>
      <c r="X23" s="669">
        <v>3845</v>
      </c>
      <c r="Y23" s="638">
        <v>6.68</v>
      </c>
      <c r="Z23" s="638"/>
      <c r="AA23" s="639"/>
      <c r="AB23" s="669"/>
      <c r="AC23" s="295"/>
    </row>
    <row r="24" spans="1:29" s="294" customFormat="1" ht="23.25" customHeight="1" x14ac:dyDescent="0.4">
      <c r="A24" s="624">
        <v>52</v>
      </c>
      <c r="B24" s="625" t="s">
        <v>640</v>
      </c>
      <c r="C24" s="626">
        <v>42</v>
      </c>
      <c r="D24" s="626" t="s">
        <v>26</v>
      </c>
      <c r="E24" s="626" t="s">
        <v>27</v>
      </c>
      <c r="F24" s="628">
        <v>3998.92</v>
      </c>
      <c r="G24" s="629">
        <v>3998.92</v>
      </c>
      <c r="H24" s="625">
        <v>3967.3</v>
      </c>
      <c r="I24" s="634">
        <v>3967.3</v>
      </c>
      <c r="J24" s="352"/>
      <c r="K24" s="360">
        <v>13.01</v>
      </c>
      <c r="L24" s="634">
        <v>4.87</v>
      </c>
      <c r="M24" s="251">
        <v>48.7</v>
      </c>
      <c r="N24" s="691">
        <v>3106</v>
      </c>
      <c r="O24" s="691" t="s">
        <v>81</v>
      </c>
      <c r="P24" s="691">
        <v>2840</v>
      </c>
      <c r="Q24" s="692">
        <v>8.14</v>
      </c>
      <c r="R24" s="691"/>
      <c r="S24" s="692">
        <v>12.9</v>
      </c>
      <c r="T24" s="691">
        <v>6.12</v>
      </c>
      <c r="U24" s="668">
        <v>42.16</v>
      </c>
      <c r="V24" s="669">
        <v>3833</v>
      </c>
      <c r="W24" s="669" t="s">
        <v>53</v>
      </c>
      <c r="X24" s="669">
        <v>3556</v>
      </c>
      <c r="Y24" s="638">
        <v>6.78</v>
      </c>
      <c r="Z24" s="638"/>
      <c r="AA24" s="639"/>
      <c r="AB24" s="669"/>
      <c r="AC24" s="295"/>
    </row>
    <row r="25" spans="1:29" s="294" customFormat="1" ht="23.25" customHeight="1" x14ac:dyDescent="0.4">
      <c r="A25" s="624">
        <v>59</v>
      </c>
      <c r="B25" s="625" t="s">
        <v>641</v>
      </c>
      <c r="C25" s="626">
        <v>49</v>
      </c>
      <c r="D25" s="626" t="s">
        <v>26</v>
      </c>
      <c r="E25" s="626" t="s">
        <v>27</v>
      </c>
      <c r="F25" s="628">
        <v>3877.55</v>
      </c>
      <c r="G25" s="629">
        <v>3877.55</v>
      </c>
      <c r="H25" s="625">
        <v>3847.75</v>
      </c>
      <c r="I25" s="634">
        <v>3847.75</v>
      </c>
      <c r="J25" s="352"/>
      <c r="K25" s="360">
        <v>12.29</v>
      </c>
      <c r="L25" s="634">
        <v>4.57</v>
      </c>
      <c r="M25" s="251">
        <v>42.97</v>
      </c>
      <c r="N25" s="691">
        <v>3680</v>
      </c>
      <c r="O25" s="691" t="s">
        <v>29</v>
      </c>
      <c r="P25" s="691">
        <v>3382</v>
      </c>
      <c r="Q25" s="692">
        <v>7.72</v>
      </c>
      <c r="R25" s="691"/>
      <c r="S25" s="692">
        <v>12.59</v>
      </c>
      <c r="T25" s="691">
        <v>7.01</v>
      </c>
      <c r="U25" s="668">
        <v>39.869999999999997</v>
      </c>
      <c r="V25" s="669">
        <v>4051</v>
      </c>
      <c r="W25" s="669" t="s">
        <v>27</v>
      </c>
      <c r="X25" s="669">
        <v>3808</v>
      </c>
      <c r="Y25" s="638">
        <v>5.58</v>
      </c>
      <c r="Z25" s="638"/>
      <c r="AA25" s="639"/>
      <c r="AB25" s="669"/>
      <c r="AC25" s="295"/>
    </row>
    <row r="26" spans="1:29" s="294" customFormat="1" ht="23.25" customHeight="1" x14ac:dyDescent="0.4">
      <c r="A26" s="624"/>
      <c r="B26" s="625"/>
      <c r="C26" s="626"/>
      <c r="D26" s="626" t="s">
        <v>26</v>
      </c>
      <c r="E26" s="626" t="s">
        <v>27</v>
      </c>
      <c r="F26" s="628">
        <v>59215.81</v>
      </c>
      <c r="G26" s="629">
        <v>59215.81</v>
      </c>
      <c r="H26" s="625">
        <v>58753.99</v>
      </c>
      <c r="I26" s="634">
        <v>58753.99</v>
      </c>
      <c r="J26" s="352"/>
      <c r="K26" s="360">
        <v>13.03</v>
      </c>
      <c r="L26" s="634">
        <v>4.91</v>
      </c>
      <c r="M26" s="251">
        <v>41.76</v>
      </c>
      <c r="N26" s="691">
        <v>3764</v>
      </c>
      <c r="O26" s="691" t="s">
        <v>53</v>
      </c>
      <c r="P26" s="691">
        <v>3439</v>
      </c>
      <c r="Q26" s="692">
        <v>8.1199999999999992</v>
      </c>
      <c r="R26" s="691"/>
      <c r="S26" s="692">
        <v>12.11</v>
      </c>
      <c r="T26" s="691">
        <v>6</v>
      </c>
      <c r="U26" s="668">
        <v>39.799999999999997</v>
      </c>
      <c r="V26" s="669">
        <v>4046</v>
      </c>
      <c r="W26" s="669" t="s">
        <v>27</v>
      </c>
      <c r="X26" s="669">
        <v>3783</v>
      </c>
      <c r="Y26" s="638">
        <v>6.11</v>
      </c>
      <c r="Z26" s="638"/>
      <c r="AA26" s="639"/>
      <c r="AB26" s="669"/>
      <c r="AC26" s="295"/>
    </row>
    <row r="27" spans="1:29" s="294" customFormat="1" ht="23.25" customHeight="1" x14ac:dyDescent="0.4">
      <c r="A27" s="624"/>
      <c r="B27" s="625"/>
      <c r="C27" s="626"/>
      <c r="D27" s="627"/>
      <c r="E27" s="627"/>
      <c r="F27" s="628"/>
      <c r="G27" s="629"/>
      <c r="H27" s="625"/>
      <c r="I27" s="634"/>
      <c r="J27" s="352"/>
      <c r="K27" s="360"/>
      <c r="L27" s="634"/>
      <c r="M27" s="251"/>
      <c r="N27" s="418"/>
      <c r="O27" s="418"/>
      <c r="P27" s="418"/>
      <c r="Q27" s="417"/>
      <c r="R27" s="417"/>
      <c r="S27" s="417"/>
      <c r="T27" s="418"/>
      <c r="U27" s="668"/>
      <c r="V27" s="669"/>
      <c r="W27" s="669"/>
      <c r="X27" s="669"/>
      <c r="Y27" s="638"/>
      <c r="Z27" s="638"/>
      <c r="AA27" s="639"/>
      <c r="AB27" s="669"/>
      <c r="AC27" s="295"/>
    </row>
    <row r="28" spans="1:29" s="294" customFormat="1" ht="23.25" customHeight="1" x14ac:dyDescent="0.4">
      <c r="A28" s="624"/>
      <c r="B28" s="625"/>
      <c r="C28" s="626"/>
      <c r="D28" s="626"/>
      <c r="E28" s="626"/>
      <c r="F28" s="628"/>
      <c r="G28" s="629"/>
      <c r="H28" s="625"/>
      <c r="I28" s="634"/>
      <c r="J28" s="352"/>
      <c r="K28" s="360"/>
      <c r="L28" s="634"/>
      <c r="M28" s="251"/>
      <c r="N28" s="249"/>
      <c r="O28" s="249"/>
      <c r="P28" s="249"/>
      <c r="Q28" s="250"/>
      <c r="R28" s="249"/>
      <c r="S28" s="250"/>
      <c r="T28" s="249"/>
      <c r="U28" s="668"/>
      <c r="V28" s="669"/>
      <c r="W28" s="669"/>
      <c r="X28" s="669"/>
      <c r="Y28" s="638"/>
      <c r="Z28" s="638"/>
      <c r="AA28" s="639"/>
      <c r="AB28" s="669"/>
      <c r="AC28" s="295"/>
    </row>
    <row r="29" spans="1:29" s="294" customFormat="1" ht="23.25" customHeight="1" x14ac:dyDescent="0.4">
      <c r="A29" s="624">
        <v>32</v>
      </c>
      <c r="B29" s="625" t="s">
        <v>635</v>
      </c>
      <c r="C29" s="626">
        <v>25</v>
      </c>
      <c r="D29" s="626" t="s">
        <v>176</v>
      </c>
      <c r="E29" s="626" t="s">
        <v>27</v>
      </c>
      <c r="F29" s="628">
        <v>4002.94</v>
      </c>
      <c r="G29" s="629">
        <v>4002.94</v>
      </c>
      <c r="H29" s="625">
        <v>3971.68</v>
      </c>
      <c r="I29" s="634">
        <v>3971.68</v>
      </c>
      <c r="J29" s="352"/>
      <c r="K29" s="360">
        <v>13.23</v>
      </c>
      <c r="L29" s="634">
        <v>7.12</v>
      </c>
      <c r="M29" s="251">
        <v>40.299999999999997</v>
      </c>
      <c r="N29" s="249">
        <v>3465</v>
      </c>
      <c r="O29" s="249" t="s">
        <v>29</v>
      </c>
      <c r="P29" s="249">
        <v>3237</v>
      </c>
      <c r="Q29" s="250">
        <v>6.11</v>
      </c>
      <c r="R29" s="249"/>
      <c r="S29" s="250"/>
      <c r="T29" s="249"/>
      <c r="U29" s="668"/>
      <c r="V29" s="669">
        <v>4150</v>
      </c>
      <c r="W29" s="669" t="s">
        <v>27</v>
      </c>
      <c r="X29" s="669">
        <v>3850</v>
      </c>
      <c r="Y29" s="638"/>
      <c r="Z29" s="638"/>
      <c r="AA29" s="639"/>
      <c r="AB29" s="669"/>
      <c r="AC29" s="295"/>
    </row>
    <row r="30" spans="1:29" s="294" customFormat="1" ht="23.25" customHeight="1" x14ac:dyDescent="0.4">
      <c r="A30" s="624">
        <v>42</v>
      </c>
      <c r="B30" s="625" t="s">
        <v>638</v>
      </c>
      <c r="C30" s="626">
        <v>34</v>
      </c>
      <c r="D30" s="626" t="s">
        <v>176</v>
      </c>
      <c r="E30" s="626" t="s">
        <v>27</v>
      </c>
      <c r="F30" s="628">
        <v>3902.2</v>
      </c>
      <c r="G30" s="629">
        <v>3902.2</v>
      </c>
      <c r="H30" s="625">
        <v>3871.76</v>
      </c>
      <c r="I30" s="634">
        <v>3871.76</v>
      </c>
      <c r="J30" s="352"/>
      <c r="K30" s="360">
        <v>14.1</v>
      </c>
      <c r="L30" s="634">
        <v>5.23</v>
      </c>
      <c r="M30" s="251">
        <v>47.67</v>
      </c>
      <c r="N30" s="249">
        <v>3170</v>
      </c>
      <c r="O30" s="249" t="s">
        <v>81</v>
      </c>
      <c r="P30" s="249">
        <v>2873</v>
      </c>
      <c r="Q30" s="250">
        <v>8.8699999999999992</v>
      </c>
      <c r="R30" s="249"/>
      <c r="S30" s="250"/>
      <c r="T30" s="249"/>
      <c r="U30" s="668"/>
      <c r="V30" s="669">
        <v>4150</v>
      </c>
      <c r="W30" s="669" t="s">
        <v>27</v>
      </c>
      <c r="X30" s="669">
        <v>3850</v>
      </c>
      <c r="Y30" s="638"/>
      <c r="Z30" s="638"/>
      <c r="AA30" s="639"/>
      <c r="AB30" s="669"/>
      <c r="AC30" s="295"/>
    </row>
    <row r="31" spans="1:29" s="294" customFormat="1" ht="23.25" customHeight="1" x14ac:dyDescent="0.4">
      <c r="A31" s="624">
        <v>55</v>
      </c>
      <c r="B31" s="625" t="s">
        <v>642</v>
      </c>
      <c r="C31" s="626">
        <v>45</v>
      </c>
      <c r="D31" s="626" t="s">
        <v>176</v>
      </c>
      <c r="E31" s="626" t="s">
        <v>27</v>
      </c>
      <c r="F31" s="628">
        <v>3813.54</v>
      </c>
      <c r="G31" s="629">
        <v>3813.54</v>
      </c>
      <c r="H31" s="625">
        <v>3783.38</v>
      </c>
      <c r="I31" s="634">
        <v>3783.38</v>
      </c>
      <c r="J31" s="352"/>
      <c r="K31" s="360">
        <v>13.85</v>
      </c>
      <c r="L31" s="634">
        <v>3.86</v>
      </c>
      <c r="M31" s="251">
        <v>52.92</v>
      </c>
      <c r="N31" s="249">
        <v>2878</v>
      </c>
      <c r="O31" s="249" t="s">
        <v>61</v>
      </c>
      <c r="P31" s="249">
        <v>2579</v>
      </c>
      <c r="Q31" s="250">
        <v>9.99</v>
      </c>
      <c r="R31" s="249"/>
      <c r="S31" s="250"/>
      <c r="T31" s="249"/>
      <c r="U31" s="668"/>
      <c r="V31" s="669">
        <v>4150</v>
      </c>
      <c r="W31" s="669" t="s">
        <v>27</v>
      </c>
      <c r="X31" s="669">
        <v>3850</v>
      </c>
      <c r="Y31" s="638"/>
      <c r="Z31" s="638"/>
      <c r="AA31" s="639"/>
      <c r="AB31" s="669"/>
      <c r="AC31" s="295"/>
    </row>
    <row r="32" spans="1:29" s="294" customFormat="1" ht="23.25" customHeight="1" x14ac:dyDescent="0.4">
      <c r="A32" s="624"/>
      <c r="B32" s="625"/>
      <c r="C32" s="626"/>
      <c r="D32" s="626" t="s">
        <v>176</v>
      </c>
      <c r="E32" s="626" t="s">
        <v>27</v>
      </c>
      <c r="F32" s="628">
        <v>11718.68</v>
      </c>
      <c r="G32" s="629">
        <v>11718.68</v>
      </c>
      <c r="H32" s="625">
        <v>11626.82</v>
      </c>
      <c r="I32" s="634">
        <v>11626.82</v>
      </c>
      <c r="J32" s="352"/>
      <c r="K32" s="360">
        <v>13.72</v>
      </c>
      <c r="L32" s="634">
        <v>5.43</v>
      </c>
      <c r="M32" s="251">
        <v>46.86</v>
      </c>
      <c r="N32" s="249">
        <v>3176</v>
      </c>
      <c r="O32" s="249" t="s">
        <v>81</v>
      </c>
      <c r="P32" s="249">
        <v>2902</v>
      </c>
      <c r="Q32" s="250">
        <v>8.2899999999999991</v>
      </c>
      <c r="R32" s="249"/>
      <c r="S32" s="250"/>
      <c r="T32" s="249"/>
      <c r="U32" s="668"/>
      <c r="V32" s="669">
        <v>4150</v>
      </c>
      <c r="W32" s="669" t="s">
        <v>27</v>
      </c>
      <c r="X32" s="669">
        <v>3850</v>
      </c>
      <c r="Y32" s="638"/>
      <c r="Z32" s="638"/>
      <c r="AA32" s="639"/>
      <c r="AB32" s="669"/>
      <c r="AC32" s="295"/>
    </row>
    <row r="33" spans="1:29" s="294" customFormat="1" ht="23.25" customHeight="1" x14ac:dyDescent="0.4">
      <c r="A33" s="624"/>
      <c r="B33" s="625"/>
      <c r="C33" s="626"/>
      <c r="D33" s="626"/>
      <c r="E33" s="626"/>
      <c r="F33" s="628"/>
      <c r="G33" s="629"/>
      <c r="H33" s="625"/>
      <c r="I33" s="634"/>
      <c r="J33" s="352"/>
      <c r="K33" s="360"/>
      <c r="L33" s="634"/>
      <c r="M33" s="251"/>
      <c r="N33" s="691"/>
      <c r="O33" s="691"/>
      <c r="P33" s="691"/>
      <c r="Q33" s="692"/>
      <c r="R33" s="691"/>
      <c r="S33" s="692"/>
      <c r="T33" s="691"/>
      <c r="U33" s="668"/>
      <c r="V33" s="669"/>
      <c r="W33" s="669"/>
      <c r="X33" s="669"/>
      <c r="Y33" s="638"/>
      <c r="Z33" s="638"/>
      <c r="AA33" s="639"/>
      <c r="AB33" s="669"/>
      <c r="AC33" s="295"/>
    </row>
    <row r="34" spans="1:29" s="294" customFormat="1" ht="23.25" customHeight="1" x14ac:dyDescent="0.4">
      <c r="A34" s="624"/>
      <c r="B34" s="625"/>
      <c r="C34" s="626"/>
      <c r="D34" s="626"/>
      <c r="E34" s="626"/>
      <c r="F34" s="628"/>
      <c r="G34" s="629"/>
      <c r="H34" s="625"/>
      <c r="I34" s="634"/>
      <c r="J34" s="352"/>
      <c r="K34" s="360"/>
      <c r="L34" s="634"/>
      <c r="M34" s="251"/>
      <c r="N34" s="691"/>
      <c r="O34" s="691"/>
      <c r="P34" s="691"/>
      <c r="Q34" s="692"/>
      <c r="R34" s="691"/>
      <c r="S34" s="692"/>
      <c r="T34" s="691"/>
      <c r="U34" s="668"/>
      <c r="V34" s="669"/>
      <c r="W34" s="669"/>
      <c r="X34" s="669"/>
      <c r="Y34" s="638"/>
      <c r="Z34" s="638"/>
      <c r="AA34" s="639"/>
      <c r="AB34" s="669"/>
      <c r="AC34" s="295"/>
    </row>
    <row r="35" spans="1:29" s="294" customFormat="1" ht="23.25" customHeight="1" x14ac:dyDescent="0.4">
      <c r="A35" s="624">
        <v>15</v>
      </c>
      <c r="B35" s="625" t="s">
        <v>643</v>
      </c>
      <c r="C35" s="626">
        <v>11</v>
      </c>
      <c r="D35" s="626" t="s">
        <v>390</v>
      </c>
      <c r="E35" s="626" t="s">
        <v>27</v>
      </c>
      <c r="F35" s="628">
        <v>3891.23</v>
      </c>
      <c r="G35" s="629">
        <v>3891.23</v>
      </c>
      <c r="H35" s="625">
        <v>3861.2</v>
      </c>
      <c r="I35" s="634">
        <v>3861.2</v>
      </c>
      <c r="J35" s="352"/>
      <c r="K35" s="360">
        <v>12.9</v>
      </c>
      <c r="L35" s="634">
        <v>2.21</v>
      </c>
      <c r="M35" s="251">
        <v>30.95</v>
      </c>
      <c r="N35" s="691">
        <v>5186</v>
      </c>
      <c r="O35" s="691" t="s">
        <v>125</v>
      </c>
      <c r="P35" s="691">
        <v>4619</v>
      </c>
      <c r="Q35" s="692">
        <v>10.69</v>
      </c>
      <c r="R35" s="691"/>
      <c r="S35" s="692">
        <v>12.22</v>
      </c>
      <c r="T35" s="691">
        <v>6.97</v>
      </c>
      <c r="U35" s="668">
        <v>31.57</v>
      </c>
      <c r="V35" s="669">
        <v>4384</v>
      </c>
      <c r="W35" s="669" t="s">
        <v>70</v>
      </c>
      <c r="X35" s="669">
        <v>4137</v>
      </c>
      <c r="Y35" s="638">
        <v>5.25</v>
      </c>
      <c r="Z35" s="638"/>
      <c r="AA35" s="639"/>
      <c r="AB35" s="669"/>
      <c r="AC35" s="295"/>
    </row>
    <row r="36" spans="1:29" s="294" customFormat="1" ht="23.25" customHeight="1" x14ac:dyDescent="0.4">
      <c r="A36" s="624">
        <v>35</v>
      </c>
      <c r="B36" s="625" t="s">
        <v>636</v>
      </c>
      <c r="C36" s="626">
        <v>28</v>
      </c>
      <c r="D36" s="626" t="s">
        <v>390</v>
      </c>
      <c r="E36" s="626" t="s">
        <v>27</v>
      </c>
      <c r="F36" s="628">
        <v>3848.28</v>
      </c>
      <c r="G36" s="629">
        <v>3848.28</v>
      </c>
      <c r="H36" s="625">
        <v>3818.28</v>
      </c>
      <c r="I36" s="634">
        <v>3818.28</v>
      </c>
      <c r="J36" s="352"/>
      <c r="K36" s="360">
        <v>13.33</v>
      </c>
      <c r="L36" s="634">
        <v>6.32</v>
      </c>
      <c r="M36" s="251">
        <v>45.3</v>
      </c>
      <c r="N36" s="691">
        <v>3115</v>
      </c>
      <c r="O36" s="691" t="s">
        <v>81</v>
      </c>
      <c r="P36" s="691">
        <v>2882</v>
      </c>
      <c r="Q36" s="692">
        <v>7.01</v>
      </c>
      <c r="R36" s="691"/>
      <c r="S36" s="692">
        <v>12.21</v>
      </c>
      <c r="T36" s="691">
        <v>5.89</v>
      </c>
      <c r="U36" s="668">
        <v>36.83</v>
      </c>
      <c r="V36" s="669">
        <v>4483</v>
      </c>
      <c r="W36" s="669" t="s">
        <v>70</v>
      </c>
      <c r="X36" s="669">
        <v>4182</v>
      </c>
      <c r="Y36" s="638">
        <v>6.32</v>
      </c>
      <c r="Z36" s="638"/>
      <c r="AA36" s="639"/>
      <c r="AB36" s="669"/>
      <c r="AC36" s="295"/>
    </row>
    <row r="37" spans="1:29" s="294" customFormat="1" ht="23.25" customHeight="1" x14ac:dyDescent="0.4">
      <c r="A37" s="624">
        <v>54</v>
      </c>
      <c r="B37" s="625" t="s">
        <v>642</v>
      </c>
      <c r="C37" s="626">
        <v>44</v>
      </c>
      <c r="D37" s="626" t="s">
        <v>390</v>
      </c>
      <c r="E37" s="626" t="s">
        <v>27</v>
      </c>
      <c r="F37" s="628">
        <v>3733.84</v>
      </c>
      <c r="G37" s="629">
        <v>3733.84</v>
      </c>
      <c r="H37" s="625">
        <v>3704.68</v>
      </c>
      <c r="I37" s="634">
        <v>3704.68</v>
      </c>
      <c r="J37" s="352"/>
      <c r="K37" s="360">
        <v>12.77</v>
      </c>
      <c r="L37" s="634">
        <v>4.29</v>
      </c>
      <c r="M37" s="251">
        <v>46.86</v>
      </c>
      <c r="N37" s="691">
        <v>3360</v>
      </c>
      <c r="O37" s="691" t="s">
        <v>81</v>
      </c>
      <c r="P37" s="691">
        <v>3062</v>
      </c>
      <c r="Q37" s="692">
        <v>8.48</v>
      </c>
      <c r="R37" s="691"/>
      <c r="S37" s="692">
        <v>11.28</v>
      </c>
      <c r="T37" s="691">
        <v>5.12</v>
      </c>
      <c r="U37" s="668">
        <v>31.97</v>
      </c>
      <c r="V37" s="669">
        <v>4361</v>
      </c>
      <c r="W37" s="669" t="s">
        <v>70</v>
      </c>
      <c r="X37" s="669">
        <v>4078</v>
      </c>
      <c r="Y37" s="638">
        <v>6.16</v>
      </c>
      <c r="Z37" s="638"/>
      <c r="AA37" s="639"/>
      <c r="AB37" s="669"/>
      <c r="AC37" s="295"/>
    </row>
    <row r="38" spans="1:29" s="294" customFormat="1" ht="23.25" customHeight="1" x14ac:dyDescent="0.4">
      <c r="A38" s="624"/>
      <c r="B38" s="625"/>
      <c r="C38" s="626"/>
      <c r="D38" s="626" t="s">
        <v>390</v>
      </c>
      <c r="E38" s="626" t="s">
        <v>27</v>
      </c>
      <c r="F38" s="628">
        <v>11473.35</v>
      </c>
      <c r="G38" s="629">
        <v>11473.35</v>
      </c>
      <c r="H38" s="625">
        <v>11384.16</v>
      </c>
      <c r="I38" s="634">
        <v>11384.16</v>
      </c>
      <c r="J38" s="352"/>
      <c r="K38" s="360">
        <v>13</v>
      </c>
      <c r="L38" s="634">
        <v>4.2699999999999996</v>
      </c>
      <c r="M38" s="251">
        <v>40.94</v>
      </c>
      <c r="N38" s="249">
        <v>3897</v>
      </c>
      <c r="O38" s="249" t="s">
        <v>53</v>
      </c>
      <c r="P38" s="249">
        <v>3530</v>
      </c>
      <c r="Q38" s="250">
        <v>8.74</v>
      </c>
      <c r="R38" s="249"/>
      <c r="S38" s="250">
        <v>11.91</v>
      </c>
      <c r="T38" s="249">
        <v>6.01</v>
      </c>
      <c r="U38" s="668">
        <v>33.46</v>
      </c>
      <c r="V38" s="669">
        <v>4410</v>
      </c>
      <c r="W38" s="669" t="s">
        <v>70</v>
      </c>
      <c r="X38" s="669">
        <v>4133</v>
      </c>
      <c r="Y38" s="638">
        <v>5.91</v>
      </c>
      <c r="Z38" s="638"/>
      <c r="AA38" s="639"/>
      <c r="AB38" s="669"/>
      <c r="AC38" s="295"/>
    </row>
    <row r="39" spans="1:29" s="294" customFormat="1" ht="23.25" customHeight="1" x14ac:dyDescent="0.4">
      <c r="A39" s="624"/>
      <c r="B39" s="625"/>
      <c r="C39" s="626"/>
      <c r="D39" s="627"/>
      <c r="E39" s="627"/>
      <c r="F39" s="628"/>
      <c r="G39" s="629"/>
      <c r="H39" s="625"/>
      <c r="I39" s="630"/>
      <c r="J39" s="404"/>
      <c r="K39" s="405"/>
      <c r="L39" s="630"/>
      <c r="M39" s="251"/>
      <c r="N39" s="418"/>
      <c r="O39" s="418"/>
      <c r="P39" s="418"/>
      <c r="Q39" s="417"/>
      <c r="R39" s="417"/>
      <c r="S39" s="417"/>
      <c r="T39" s="418"/>
      <c r="U39" s="668"/>
      <c r="V39" s="669"/>
      <c r="W39" s="669"/>
      <c r="X39" s="669"/>
      <c r="Y39" s="638"/>
      <c r="Z39" s="638"/>
      <c r="AA39" s="639"/>
      <c r="AB39" s="669"/>
      <c r="AC39" s="295"/>
    </row>
    <row r="40" spans="1:29" s="294" customFormat="1" ht="23.25" customHeight="1" x14ac:dyDescent="0.4">
      <c r="A40" s="624"/>
      <c r="B40" s="625"/>
      <c r="C40" s="626"/>
      <c r="D40" s="626"/>
      <c r="E40" s="626"/>
      <c r="F40" s="628"/>
      <c r="G40" s="629"/>
      <c r="H40" s="625"/>
      <c r="I40" s="634"/>
      <c r="J40" s="352"/>
      <c r="K40" s="360"/>
      <c r="L40" s="634"/>
      <c r="M40" s="251"/>
      <c r="N40" s="249"/>
      <c r="O40" s="249"/>
      <c r="P40" s="249"/>
      <c r="Q40" s="250"/>
      <c r="R40" s="249"/>
      <c r="S40" s="250"/>
      <c r="T40" s="249"/>
      <c r="U40" s="668"/>
      <c r="V40" s="669"/>
      <c r="W40" s="669"/>
      <c r="X40" s="669"/>
      <c r="Y40" s="638"/>
      <c r="Z40" s="638"/>
      <c r="AA40" s="639"/>
      <c r="AB40" s="669"/>
      <c r="AC40" s="295"/>
    </row>
    <row r="41" spans="1:29" s="294" customFormat="1" ht="23.25" customHeight="1" x14ac:dyDescent="0.4">
      <c r="A41" s="624">
        <v>56</v>
      </c>
      <c r="B41" s="625" t="s">
        <v>644</v>
      </c>
      <c r="C41" s="626">
        <v>46</v>
      </c>
      <c r="D41" s="626" t="s">
        <v>321</v>
      </c>
      <c r="E41" s="626" t="s">
        <v>70</v>
      </c>
      <c r="F41" s="628">
        <v>4074.98</v>
      </c>
      <c r="G41" s="629">
        <v>4074.98</v>
      </c>
      <c r="H41" s="625">
        <v>4043.63</v>
      </c>
      <c r="I41" s="634">
        <v>4043.63</v>
      </c>
      <c r="J41" s="352"/>
      <c r="K41" s="360">
        <v>14.58</v>
      </c>
      <c r="L41" s="634">
        <v>4.7699999999999996</v>
      </c>
      <c r="M41" s="251">
        <v>44.81</v>
      </c>
      <c r="N41" s="249">
        <v>3464</v>
      </c>
      <c r="O41" s="249" t="s">
        <v>29</v>
      </c>
      <c r="P41" s="249">
        <v>3107</v>
      </c>
      <c r="Q41" s="250">
        <v>9.81</v>
      </c>
      <c r="R41" s="249"/>
      <c r="S41" s="250">
        <v>12</v>
      </c>
      <c r="T41" s="249">
        <v>6.58</v>
      </c>
      <c r="U41" s="668">
        <v>37.85</v>
      </c>
      <c r="V41" s="669">
        <v>4311</v>
      </c>
      <c r="W41" s="669" t="s">
        <v>70</v>
      </c>
      <c r="X41" s="669">
        <v>4061</v>
      </c>
      <c r="Y41" s="638">
        <v>5.42</v>
      </c>
      <c r="Z41" s="638"/>
      <c r="AA41" s="639"/>
      <c r="AB41" s="669"/>
      <c r="AC41" s="295"/>
    </row>
    <row r="42" spans="1:29" s="294" customFormat="1" ht="23.25" customHeight="1" x14ac:dyDescent="0.4">
      <c r="A42" s="624">
        <v>26</v>
      </c>
      <c r="B42" s="625" t="s">
        <v>634</v>
      </c>
      <c r="C42" s="626">
        <v>21</v>
      </c>
      <c r="D42" s="626" t="s">
        <v>645</v>
      </c>
      <c r="E42" s="626" t="s">
        <v>29</v>
      </c>
      <c r="F42" s="628">
        <v>3850.71</v>
      </c>
      <c r="G42" s="629">
        <v>3850.71</v>
      </c>
      <c r="H42" s="635">
        <v>3821.04</v>
      </c>
      <c r="I42" s="634">
        <v>3821.04</v>
      </c>
      <c r="J42" s="352"/>
      <c r="K42" s="360">
        <v>13.51</v>
      </c>
      <c r="L42" s="634">
        <v>6.17</v>
      </c>
      <c r="M42" s="251">
        <v>44.8</v>
      </c>
      <c r="N42" s="249">
        <v>3313</v>
      </c>
      <c r="O42" s="249" t="s">
        <v>81</v>
      </c>
      <c r="P42" s="249">
        <v>3054</v>
      </c>
      <c r="Q42" s="250">
        <v>7.34</v>
      </c>
      <c r="R42" s="249"/>
      <c r="S42" s="250"/>
      <c r="T42" s="249"/>
      <c r="U42" s="668"/>
      <c r="V42" s="669">
        <v>3550</v>
      </c>
      <c r="W42" s="669" t="s">
        <v>29</v>
      </c>
      <c r="X42" s="669">
        <v>3250</v>
      </c>
      <c r="Y42" s="638"/>
      <c r="Z42" s="638"/>
      <c r="AA42" s="639"/>
      <c r="AB42" s="669"/>
      <c r="AC42" s="295"/>
    </row>
    <row r="43" spans="1:29" s="294" customFormat="1" ht="23.25" customHeight="1" x14ac:dyDescent="0.4">
      <c r="A43" s="624"/>
      <c r="B43" s="625"/>
      <c r="C43" s="626"/>
      <c r="D43" s="626" t="s">
        <v>321</v>
      </c>
      <c r="E43" s="626" t="s">
        <v>70</v>
      </c>
      <c r="F43" s="628">
        <v>7925.69</v>
      </c>
      <c r="G43" s="629">
        <v>7925.69</v>
      </c>
      <c r="H43" s="625">
        <v>7864.67</v>
      </c>
      <c r="I43" s="634">
        <v>7864.67</v>
      </c>
      <c r="J43" s="352"/>
      <c r="K43" s="360">
        <v>14.06</v>
      </c>
      <c r="L43" s="634">
        <v>5.45</v>
      </c>
      <c r="M43" s="251">
        <v>44.81</v>
      </c>
      <c r="N43" s="249">
        <v>3391</v>
      </c>
      <c r="O43" s="249" t="s">
        <v>81</v>
      </c>
      <c r="P43" s="249">
        <v>3081</v>
      </c>
      <c r="Q43" s="250">
        <v>8.61</v>
      </c>
      <c r="R43" s="249"/>
      <c r="S43" s="250"/>
      <c r="T43" s="249"/>
      <c r="U43" s="668"/>
      <c r="V43" s="669">
        <v>3941</v>
      </c>
      <c r="W43" s="669" t="s">
        <v>53</v>
      </c>
      <c r="X43" s="669">
        <v>3667</v>
      </c>
      <c r="Y43" s="638"/>
      <c r="Z43" s="638"/>
      <c r="AA43" s="639"/>
      <c r="AB43" s="669"/>
      <c r="AC43" s="295"/>
    </row>
    <row r="44" spans="1:29" s="294" customFormat="1" ht="23.25" customHeight="1" x14ac:dyDescent="0.4">
      <c r="A44" s="624"/>
      <c r="B44" s="625"/>
      <c r="C44" s="626"/>
      <c r="D44" s="626"/>
      <c r="E44" s="626"/>
      <c r="F44" s="628"/>
      <c r="G44" s="629"/>
      <c r="H44" s="625"/>
      <c r="I44" s="634"/>
      <c r="J44" s="352"/>
      <c r="K44" s="360"/>
      <c r="L44" s="634"/>
      <c r="M44" s="251"/>
      <c r="N44" s="249"/>
      <c r="O44" s="249"/>
      <c r="P44" s="249"/>
      <c r="Q44" s="250"/>
      <c r="R44" s="249"/>
      <c r="S44" s="250"/>
      <c r="T44" s="249"/>
      <c r="U44" s="668"/>
      <c r="V44" s="669"/>
      <c r="W44" s="669"/>
      <c r="X44" s="669"/>
      <c r="Y44" s="638"/>
      <c r="Z44" s="638"/>
      <c r="AA44" s="639"/>
      <c r="AB44" s="669"/>
      <c r="AC44" s="295"/>
    </row>
    <row r="45" spans="1:29" s="294" customFormat="1" ht="23.25" customHeight="1" x14ac:dyDescent="0.4">
      <c r="A45" s="624"/>
      <c r="B45" s="625"/>
      <c r="C45" s="626"/>
      <c r="D45" s="626"/>
      <c r="E45" s="626"/>
      <c r="F45" s="628"/>
      <c r="G45" s="629"/>
      <c r="H45" s="625"/>
      <c r="I45" s="634"/>
      <c r="J45" s="352"/>
      <c r="K45" s="360"/>
      <c r="L45" s="634"/>
      <c r="M45" s="251"/>
      <c r="N45" s="249"/>
      <c r="O45" s="249"/>
      <c r="P45" s="249"/>
      <c r="Q45" s="250"/>
      <c r="R45" s="249"/>
      <c r="S45" s="250"/>
      <c r="T45" s="249"/>
      <c r="U45" s="668"/>
      <c r="V45" s="669"/>
      <c r="W45" s="669"/>
      <c r="X45" s="669"/>
      <c r="Y45" s="638"/>
      <c r="Z45" s="638"/>
      <c r="AA45" s="639"/>
      <c r="AB45" s="669"/>
      <c r="AC45" s="295"/>
    </row>
    <row r="46" spans="1:29" s="294" customFormat="1" ht="23.25" customHeight="1" x14ac:dyDescent="0.4">
      <c r="A46" s="624">
        <v>45</v>
      </c>
      <c r="B46" s="625" t="s">
        <v>646</v>
      </c>
      <c r="C46" s="626">
        <v>36</v>
      </c>
      <c r="D46" s="626" t="s">
        <v>177</v>
      </c>
      <c r="E46" s="626" t="s">
        <v>29</v>
      </c>
      <c r="F46" s="628">
        <v>3795.88</v>
      </c>
      <c r="G46" s="629">
        <v>3795.88</v>
      </c>
      <c r="H46" s="625">
        <v>3766.68</v>
      </c>
      <c r="I46" s="634">
        <v>3766.68</v>
      </c>
      <c r="J46" s="352"/>
      <c r="K46" s="360">
        <v>12.58</v>
      </c>
      <c r="L46" s="634">
        <v>5.08</v>
      </c>
      <c r="M46" s="251">
        <v>51.63</v>
      </c>
      <c r="N46" s="249">
        <v>2910</v>
      </c>
      <c r="O46" s="249" t="s">
        <v>61</v>
      </c>
      <c r="P46" s="249">
        <v>2680</v>
      </c>
      <c r="Q46" s="250">
        <v>7.5</v>
      </c>
      <c r="R46" s="249"/>
      <c r="S46" s="250">
        <v>11.73</v>
      </c>
      <c r="T46" s="249">
        <v>5.87</v>
      </c>
      <c r="U46" s="668">
        <v>47.58</v>
      </c>
      <c r="V46" s="669">
        <v>3492</v>
      </c>
      <c r="W46" s="669" t="s">
        <v>29</v>
      </c>
      <c r="X46" s="669">
        <v>3275</v>
      </c>
      <c r="Y46" s="638">
        <v>5.86</v>
      </c>
      <c r="Z46" s="638"/>
      <c r="AA46" s="639"/>
      <c r="AB46" s="669"/>
      <c r="AC46" s="295"/>
    </row>
    <row r="47" spans="1:29" s="294" customFormat="1" ht="23.25" customHeight="1" x14ac:dyDescent="0.4">
      <c r="A47" s="624"/>
      <c r="B47" s="625"/>
      <c r="C47" s="626"/>
      <c r="D47" s="626"/>
      <c r="E47" s="626"/>
      <c r="F47" s="628"/>
      <c r="G47" s="629"/>
      <c r="H47" s="625"/>
      <c r="I47" s="634"/>
      <c r="J47" s="352"/>
      <c r="K47" s="360"/>
      <c r="L47" s="634"/>
      <c r="M47" s="251"/>
      <c r="N47" s="249"/>
      <c r="O47" s="249"/>
      <c r="P47" s="249"/>
      <c r="Q47" s="250"/>
      <c r="R47" s="249"/>
      <c r="S47" s="250"/>
      <c r="T47" s="249"/>
      <c r="U47" s="668"/>
      <c r="V47" s="669"/>
      <c r="W47" s="669"/>
      <c r="X47" s="669"/>
      <c r="Y47" s="638"/>
      <c r="Z47" s="638"/>
      <c r="AA47" s="639"/>
      <c r="AB47" s="669"/>
      <c r="AC47" s="295"/>
    </row>
    <row r="48" spans="1:29" s="294" customFormat="1" ht="23.25" customHeight="1" x14ac:dyDescent="0.4">
      <c r="A48" s="624"/>
      <c r="B48" s="625"/>
      <c r="C48" s="626"/>
      <c r="D48" s="626"/>
      <c r="E48" s="626"/>
      <c r="F48" s="628"/>
      <c r="G48" s="629"/>
      <c r="H48" s="625"/>
      <c r="I48" s="634"/>
      <c r="J48" s="352"/>
      <c r="K48" s="360"/>
      <c r="L48" s="634"/>
      <c r="M48" s="251"/>
      <c r="N48" s="249"/>
      <c r="O48" s="249"/>
      <c r="P48" s="249"/>
      <c r="Q48" s="250"/>
      <c r="R48" s="249"/>
      <c r="S48" s="250"/>
      <c r="T48" s="249"/>
      <c r="U48" s="668"/>
      <c r="V48" s="669"/>
      <c r="W48" s="669"/>
      <c r="X48" s="669"/>
      <c r="Y48" s="638"/>
      <c r="Z48" s="638"/>
      <c r="AA48" s="639"/>
      <c r="AB48" s="669"/>
      <c r="AC48" s="295"/>
    </row>
    <row r="49" spans="1:29" s="294" customFormat="1" ht="23.25" customHeight="1" x14ac:dyDescent="0.4">
      <c r="A49" s="624"/>
      <c r="B49" s="625"/>
      <c r="C49" s="626"/>
      <c r="D49" s="626"/>
      <c r="E49" s="626"/>
      <c r="F49" s="628"/>
      <c r="G49" s="629"/>
      <c r="H49" s="625"/>
      <c r="I49" s="634"/>
      <c r="J49" s="352"/>
      <c r="K49" s="360"/>
      <c r="L49" s="634"/>
      <c r="M49" s="251"/>
      <c r="N49" s="249"/>
      <c r="O49" s="249"/>
      <c r="P49" s="249"/>
      <c r="Q49" s="250"/>
      <c r="R49" s="249"/>
      <c r="S49" s="250"/>
      <c r="T49" s="249"/>
      <c r="U49" s="668"/>
      <c r="V49" s="669"/>
      <c r="W49" s="669"/>
      <c r="X49" s="669"/>
      <c r="Y49" s="638"/>
      <c r="Z49" s="638"/>
      <c r="AA49" s="639"/>
      <c r="AB49" s="669"/>
      <c r="AC49" s="295"/>
    </row>
    <row r="50" spans="1:29" s="294" customFormat="1" ht="23.25" customHeight="1" x14ac:dyDescent="0.4">
      <c r="A50" s="624"/>
      <c r="B50" s="625"/>
      <c r="C50" s="626"/>
      <c r="D50" s="626"/>
      <c r="E50" s="626"/>
      <c r="F50" s="628"/>
      <c r="G50" s="629"/>
      <c r="H50" s="625"/>
      <c r="I50" s="634"/>
      <c r="J50" s="352"/>
      <c r="K50" s="360"/>
      <c r="L50" s="634"/>
      <c r="M50" s="251"/>
      <c r="N50" s="691"/>
      <c r="O50" s="691"/>
      <c r="P50" s="691"/>
      <c r="Q50" s="692"/>
      <c r="R50" s="691"/>
      <c r="S50" s="692"/>
      <c r="T50" s="691"/>
      <c r="U50" s="668"/>
      <c r="V50" s="669"/>
      <c r="W50" s="669"/>
      <c r="X50" s="669"/>
      <c r="Y50" s="638"/>
      <c r="Z50" s="638"/>
      <c r="AA50" s="639"/>
      <c r="AB50" s="669"/>
      <c r="AC50" s="295"/>
    </row>
    <row r="51" spans="1:29" s="294" customFormat="1" ht="23.25" customHeight="1" x14ac:dyDescent="0.4">
      <c r="A51" s="624">
        <v>9</v>
      </c>
      <c r="B51" s="625" t="s">
        <v>631</v>
      </c>
      <c r="C51" s="626">
        <v>7</v>
      </c>
      <c r="D51" s="627" t="s">
        <v>59</v>
      </c>
      <c r="E51" s="627" t="s">
        <v>27</v>
      </c>
      <c r="F51" s="628">
        <v>0</v>
      </c>
      <c r="G51" s="629">
        <v>2713.12</v>
      </c>
      <c r="H51" s="625">
        <v>2713.12</v>
      </c>
      <c r="I51" s="630">
        <v>0</v>
      </c>
      <c r="J51" s="404"/>
      <c r="K51" s="405">
        <v>13.17</v>
      </c>
      <c r="L51" s="630">
        <v>1.58</v>
      </c>
      <c r="M51" s="251">
        <v>36.85</v>
      </c>
      <c r="N51" s="418">
        <v>4612</v>
      </c>
      <c r="O51" s="418" t="s">
        <v>69</v>
      </c>
      <c r="P51" s="418">
        <v>4069</v>
      </c>
      <c r="Q51" s="417">
        <v>11.59</v>
      </c>
      <c r="R51" s="417"/>
      <c r="S51" s="417">
        <v>16.239999999999998</v>
      </c>
      <c r="T51" s="418">
        <v>9.83</v>
      </c>
      <c r="U51" s="668">
        <v>36.69</v>
      </c>
      <c r="V51" s="669">
        <v>4074</v>
      </c>
      <c r="W51" s="669" t="s">
        <v>27</v>
      </c>
      <c r="X51" s="669">
        <v>3784</v>
      </c>
      <c r="Y51" s="638">
        <v>6.41</v>
      </c>
      <c r="Z51" s="638"/>
      <c r="AA51" s="639"/>
      <c r="AB51" s="669"/>
      <c r="AC51" s="295"/>
    </row>
    <row r="52" spans="1:29" s="294" customFormat="1" ht="23.25" customHeight="1" x14ac:dyDescent="0.4">
      <c r="A52" s="624">
        <v>61</v>
      </c>
      <c r="B52" s="625" t="s">
        <v>641</v>
      </c>
      <c r="C52" s="626">
        <v>50</v>
      </c>
      <c r="D52" s="626" t="s">
        <v>59</v>
      </c>
      <c r="E52" s="626" t="s">
        <v>27</v>
      </c>
      <c r="F52" s="628">
        <v>0</v>
      </c>
      <c r="G52" s="629">
        <v>0</v>
      </c>
      <c r="H52" s="625">
        <v>0</v>
      </c>
      <c r="I52" s="634">
        <v>0</v>
      </c>
      <c r="J52" s="352"/>
      <c r="K52" s="360">
        <v>13.47</v>
      </c>
      <c r="L52" s="634">
        <v>5.84</v>
      </c>
      <c r="M52" s="251">
        <v>38.82</v>
      </c>
      <c r="N52" s="249">
        <v>4353</v>
      </c>
      <c r="O52" s="249" t="s">
        <v>70</v>
      </c>
      <c r="P52" s="249">
        <v>4000</v>
      </c>
      <c r="Q52" s="250">
        <v>7.63</v>
      </c>
      <c r="R52" s="249"/>
      <c r="S52" s="250"/>
      <c r="T52" s="249"/>
      <c r="U52" s="668"/>
      <c r="V52" s="669"/>
      <c r="W52" s="669"/>
      <c r="X52" s="669"/>
      <c r="Y52" s="638"/>
      <c r="Z52" s="638"/>
      <c r="AA52" s="639"/>
      <c r="AB52" s="669"/>
      <c r="AC52" s="295"/>
    </row>
    <row r="53" spans="1:29" s="294" customFormat="1" ht="23.25" customHeight="1" x14ac:dyDescent="0.4">
      <c r="A53" s="624">
        <v>67</v>
      </c>
      <c r="B53" s="625" t="s">
        <v>647</v>
      </c>
      <c r="C53" s="626">
        <v>55</v>
      </c>
      <c r="D53" s="627" t="s">
        <v>59</v>
      </c>
      <c r="E53" s="627" t="s">
        <v>27</v>
      </c>
      <c r="F53" s="628">
        <v>0</v>
      </c>
      <c r="G53" s="629">
        <v>1833.78</v>
      </c>
      <c r="H53" s="625">
        <v>1803.56</v>
      </c>
      <c r="I53" s="630">
        <v>0</v>
      </c>
      <c r="J53" s="404"/>
      <c r="K53" s="405">
        <v>12.4</v>
      </c>
      <c r="L53" s="630">
        <v>7.29</v>
      </c>
      <c r="M53" s="251">
        <v>35.1</v>
      </c>
      <c r="N53" s="249">
        <v>4023</v>
      </c>
      <c r="O53" s="249" t="s">
        <v>27</v>
      </c>
      <c r="P53" s="249">
        <v>3801</v>
      </c>
      <c r="Q53" s="250">
        <v>5.1100000000000003</v>
      </c>
      <c r="R53" s="249"/>
      <c r="S53" s="250">
        <v>16.18</v>
      </c>
      <c r="T53" s="249">
        <v>9.8699999999999992</v>
      </c>
      <c r="U53" s="668">
        <v>35.74</v>
      </c>
      <c r="V53" s="669">
        <v>4170</v>
      </c>
      <c r="W53" s="669" t="s">
        <v>27</v>
      </c>
      <c r="X53" s="669">
        <v>3878</v>
      </c>
      <c r="Y53" s="638">
        <v>6.31</v>
      </c>
      <c r="Z53" s="638"/>
      <c r="AA53" s="639"/>
      <c r="AB53" s="669"/>
      <c r="AC53" s="295"/>
    </row>
    <row r="54" spans="1:29" s="294" customFormat="1" ht="23.25" customHeight="1" x14ac:dyDescent="0.4">
      <c r="A54" s="624">
        <v>70</v>
      </c>
      <c r="B54" s="625" t="s">
        <v>648</v>
      </c>
      <c r="C54" s="626">
        <v>57</v>
      </c>
      <c r="D54" s="626" t="s">
        <v>59</v>
      </c>
      <c r="E54" s="626" t="s">
        <v>27</v>
      </c>
      <c r="F54" s="628">
        <v>0</v>
      </c>
      <c r="G54" s="629">
        <v>1842.72</v>
      </c>
      <c r="H54" s="625">
        <v>1812.85</v>
      </c>
      <c r="I54" s="634">
        <v>0</v>
      </c>
      <c r="J54" s="352"/>
      <c r="K54" s="360">
        <v>12.3</v>
      </c>
      <c r="L54" s="634">
        <v>6.11</v>
      </c>
      <c r="M54" s="251">
        <v>44.71</v>
      </c>
      <c r="N54" s="249">
        <v>3346</v>
      </c>
      <c r="O54" s="249" t="s">
        <v>81</v>
      </c>
      <c r="P54" s="249">
        <v>3125</v>
      </c>
      <c r="Q54" s="250">
        <v>6.19</v>
      </c>
      <c r="R54" s="249"/>
      <c r="S54" s="250">
        <v>16.73</v>
      </c>
      <c r="T54" s="249">
        <v>10.56</v>
      </c>
      <c r="U54" s="668">
        <v>34.61</v>
      </c>
      <c r="V54" s="669">
        <v>4152</v>
      </c>
      <c r="W54" s="669" t="s">
        <v>27</v>
      </c>
      <c r="X54" s="669">
        <v>3866</v>
      </c>
      <c r="Y54" s="638">
        <v>6.17</v>
      </c>
      <c r="Z54" s="638"/>
      <c r="AA54" s="639"/>
      <c r="AB54" s="669"/>
      <c r="AC54" s="295"/>
    </row>
    <row r="55" spans="1:29" s="294" customFormat="1" ht="23.25" customHeight="1" x14ac:dyDescent="0.4">
      <c r="A55" s="624"/>
      <c r="B55" s="625"/>
      <c r="C55" s="626"/>
      <c r="D55" s="626" t="s">
        <v>59</v>
      </c>
      <c r="E55" s="626" t="s">
        <v>27</v>
      </c>
      <c r="F55" s="628">
        <v>0</v>
      </c>
      <c r="G55" s="629">
        <v>6389.62</v>
      </c>
      <c r="H55" s="625">
        <v>6329.53</v>
      </c>
      <c r="I55" s="634">
        <v>0</v>
      </c>
      <c r="J55" s="352"/>
      <c r="K55" s="360">
        <v>12.7</v>
      </c>
      <c r="L55" s="634">
        <v>4.5</v>
      </c>
      <c r="M55" s="251">
        <v>38.6</v>
      </c>
      <c r="N55" s="249">
        <v>4082</v>
      </c>
      <c r="O55" s="249" t="s">
        <v>27</v>
      </c>
      <c r="P55" s="249">
        <v>3722</v>
      </c>
      <c r="Q55" s="250">
        <v>8.1999999999999993</v>
      </c>
      <c r="R55" s="249"/>
      <c r="S55" s="250">
        <v>16.36</v>
      </c>
      <c r="T55" s="249">
        <v>10.050000000000001</v>
      </c>
      <c r="U55" s="668">
        <v>35.82</v>
      </c>
      <c r="V55" s="669">
        <v>4124</v>
      </c>
      <c r="W55" s="669" t="s">
        <v>27</v>
      </c>
      <c r="X55" s="669">
        <v>3835</v>
      </c>
      <c r="Y55" s="638">
        <v>6.31</v>
      </c>
      <c r="Z55" s="638"/>
      <c r="AA55" s="639"/>
      <c r="AB55" s="669"/>
      <c r="AC55" s="295"/>
    </row>
    <row r="56" spans="1:29" s="294" customFormat="1" ht="23.25" customHeight="1" x14ac:dyDescent="0.4">
      <c r="A56" s="624"/>
      <c r="B56" s="625"/>
      <c r="C56" s="626"/>
      <c r="D56" s="626"/>
      <c r="E56" s="626"/>
      <c r="F56" s="628"/>
      <c r="G56" s="629"/>
      <c r="H56" s="625"/>
      <c r="I56" s="634"/>
      <c r="J56" s="352"/>
      <c r="K56" s="360"/>
      <c r="L56" s="634"/>
      <c r="M56" s="251"/>
      <c r="N56" s="691"/>
      <c r="O56" s="691"/>
      <c r="P56" s="691"/>
      <c r="Q56" s="692"/>
      <c r="R56" s="691"/>
      <c r="S56" s="692"/>
      <c r="T56" s="691"/>
      <c r="U56" s="668"/>
      <c r="V56" s="669"/>
      <c r="W56" s="669"/>
      <c r="X56" s="669"/>
      <c r="Y56" s="638"/>
      <c r="Z56" s="638"/>
      <c r="AA56" s="639"/>
      <c r="AB56" s="669"/>
      <c r="AC56" s="295"/>
    </row>
    <row r="57" spans="1:29" s="294" customFormat="1" ht="23.25" customHeight="1" x14ac:dyDescent="0.4">
      <c r="A57" s="624"/>
      <c r="B57" s="625"/>
      <c r="C57" s="626"/>
      <c r="D57" s="626"/>
      <c r="E57" s="626"/>
      <c r="F57" s="628"/>
      <c r="G57" s="629"/>
      <c r="H57" s="625"/>
      <c r="I57" s="634"/>
      <c r="J57" s="352"/>
      <c r="K57" s="360"/>
      <c r="L57" s="634"/>
      <c r="M57" s="251"/>
      <c r="N57" s="691"/>
      <c r="O57" s="691"/>
      <c r="P57" s="691"/>
      <c r="Q57" s="692"/>
      <c r="R57" s="691"/>
      <c r="S57" s="692"/>
      <c r="T57" s="691"/>
      <c r="U57" s="668"/>
      <c r="V57" s="669"/>
      <c r="W57" s="669"/>
      <c r="X57" s="669"/>
      <c r="Y57" s="638"/>
      <c r="Z57" s="638"/>
      <c r="AA57" s="639"/>
      <c r="AB57" s="669"/>
      <c r="AC57" s="295"/>
    </row>
    <row r="58" spans="1:29" s="294" customFormat="1" ht="23.25" customHeight="1" x14ac:dyDescent="0.4">
      <c r="A58" s="624">
        <v>17</v>
      </c>
      <c r="B58" s="625" t="s">
        <v>632</v>
      </c>
      <c r="C58" s="626">
        <v>13</v>
      </c>
      <c r="D58" s="626" t="s">
        <v>74</v>
      </c>
      <c r="E58" s="626" t="s">
        <v>27</v>
      </c>
      <c r="F58" s="628">
        <v>4039.11</v>
      </c>
      <c r="G58" s="629">
        <v>4039.11</v>
      </c>
      <c r="H58" s="625">
        <v>4008</v>
      </c>
      <c r="I58" s="634">
        <v>4008</v>
      </c>
      <c r="J58" s="352"/>
      <c r="K58" s="360">
        <v>12.99</v>
      </c>
      <c r="L58" s="634">
        <v>1.78</v>
      </c>
      <c r="M58" s="251">
        <v>38.35</v>
      </c>
      <c r="N58" s="691">
        <v>4547</v>
      </c>
      <c r="O58" s="691" t="s">
        <v>70</v>
      </c>
      <c r="P58" s="691">
        <v>4028</v>
      </c>
      <c r="Q58" s="692">
        <v>11.21</v>
      </c>
      <c r="R58" s="691"/>
      <c r="S58" s="692"/>
      <c r="T58" s="691"/>
      <c r="U58" s="668"/>
      <c r="V58" s="669">
        <v>4150</v>
      </c>
      <c r="W58" s="669" t="s">
        <v>27</v>
      </c>
      <c r="X58" s="669">
        <v>3850</v>
      </c>
      <c r="Y58" s="638"/>
      <c r="Z58" s="638"/>
      <c r="AA58" s="639"/>
      <c r="AB58" s="669"/>
      <c r="AC58" s="295"/>
    </row>
    <row r="59" spans="1:29" s="294" customFormat="1" ht="23.25" customHeight="1" x14ac:dyDescent="0.4">
      <c r="A59" s="624">
        <v>73</v>
      </c>
      <c r="B59" s="625" t="s">
        <v>649</v>
      </c>
      <c r="C59" s="626">
        <v>60</v>
      </c>
      <c r="D59" s="626" t="s">
        <v>74</v>
      </c>
      <c r="E59" s="626" t="s">
        <v>27</v>
      </c>
      <c r="F59" s="628">
        <v>4015.19</v>
      </c>
      <c r="G59" s="629">
        <v>4015.19</v>
      </c>
      <c r="H59" s="625">
        <v>3984.29</v>
      </c>
      <c r="I59" s="634">
        <v>3984.29</v>
      </c>
      <c r="J59" s="352"/>
      <c r="K59" s="360">
        <v>11.82</v>
      </c>
      <c r="L59" s="634">
        <v>2.98</v>
      </c>
      <c r="M59" s="251">
        <v>53.7</v>
      </c>
      <c r="N59" s="691">
        <v>2904</v>
      </c>
      <c r="O59" s="691" t="s">
        <v>61</v>
      </c>
      <c r="P59" s="691">
        <v>2639</v>
      </c>
      <c r="Q59" s="692">
        <v>8.84</v>
      </c>
      <c r="R59" s="691"/>
      <c r="S59" s="692"/>
      <c r="T59" s="691"/>
      <c r="U59" s="668"/>
      <c r="V59" s="669">
        <v>4150</v>
      </c>
      <c r="W59" s="669" t="s">
        <v>27</v>
      </c>
      <c r="X59" s="669">
        <v>3850</v>
      </c>
      <c r="Y59" s="638"/>
      <c r="Z59" s="638"/>
      <c r="AA59" s="639"/>
      <c r="AB59" s="669"/>
      <c r="AC59" s="295"/>
    </row>
    <row r="60" spans="1:29" s="294" customFormat="1" ht="23.25" customHeight="1" x14ac:dyDescent="0.4">
      <c r="A60" s="624"/>
      <c r="B60" s="625"/>
      <c r="C60" s="626"/>
      <c r="D60" s="627" t="s">
        <v>74</v>
      </c>
      <c r="E60" s="627" t="s">
        <v>27</v>
      </c>
      <c r="F60" s="628">
        <v>8054.3</v>
      </c>
      <c r="G60" s="629">
        <v>8054.3</v>
      </c>
      <c r="H60" s="625">
        <v>7992.29</v>
      </c>
      <c r="I60" s="630">
        <v>7992.29</v>
      </c>
      <c r="J60" s="404"/>
      <c r="K60" s="405">
        <v>12.41</v>
      </c>
      <c r="L60" s="630">
        <v>2.38</v>
      </c>
      <c r="M60" s="251">
        <v>46</v>
      </c>
      <c r="N60" s="418">
        <v>3728</v>
      </c>
      <c r="O60" s="418" t="s">
        <v>53</v>
      </c>
      <c r="P60" s="418">
        <v>3336</v>
      </c>
      <c r="Q60" s="417">
        <v>10.029999999999999</v>
      </c>
      <c r="R60" s="417"/>
      <c r="S60" s="417"/>
      <c r="T60" s="418"/>
      <c r="U60" s="668"/>
      <c r="V60" s="669">
        <v>4150</v>
      </c>
      <c r="W60" s="669" t="s">
        <v>27</v>
      </c>
      <c r="X60" s="669">
        <v>3850</v>
      </c>
      <c r="Y60" s="638"/>
      <c r="Z60" s="638"/>
      <c r="AA60" s="639"/>
      <c r="AB60" s="669"/>
      <c r="AC60" s="295"/>
    </row>
    <row r="61" spans="1:29" s="294" customFormat="1" ht="23.25" customHeight="1" x14ac:dyDescent="0.4">
      <c r="A61" s="624"/>
      <c r="B61" s="625"/>
      <c r="C61" s="626"/>
      <c r="D61" s="626"/>
      <c r="E61" s="626"/>
      <c r="F61" s="628"/>
      <c r="G61" s="629"/>
      <c r="H61" s="625"/>
      <c r="I61" s="634"/>
      <c r="J61" s="352"/>
      <c r="K61" s="360"/>
      <c r="L61" s="634"/>
      <c r="M61" s="251"/>
      <c r="N61" s="249"/>
      <c r="O61" s="249"/>
      <c r="P61" s="249"/>
      <c r="Q61" s="250"/>
      <c r="R61" s="249"/>
      <c r="S61" s="250"/>
      <c r="T61" s="249"/>
      <c r="U61" s="668"/>
      <c r="V61" s="669"/>
      <c r="W61" s="669"/>
      <c r="X61" s="669"/>
      <c r="Y61" s="638"/>
      <c r="Z61" s="638"/>
      <c r="AA61" s="639"/>
      <c r="AB61" s="669"/>
      <c r="AC61" s="295"/>
    </row>
    <row r="62" spans="1:29" s="294" customFormat="1" ht="23.25" customHeight="1" x14ac:dyDescent="0.4">
      <c r="A62" s="624"/>
      <c r="B62" s="625"/>
      <c r="C62" s="626"/>
      <c r="D62" s="626"/>
      <c r="E62" s="626"/>
      <c r="F62" s="628"/>
      <c r="G62" s="629"/>
      <c r="H62" s="625"/>
      <c r="I62" s="634"/>
      <c r="J62" s="352"/>
      <c r="K62" s="360"/>
      <c r="L62" s="634"/>
      <c r="M62" s="251"/>
      <c r="N62" s="249"/>
      <c r="O62" s="249"/>
      <c r="P62" s="249"/>
      <c r="Q62" s="250"/>
      <c r="R62" s="249"/>
      <c r="S62" s="250"/>
      <c r="T62" s="249"/>
      <c r="U62" s="668"/>
      <c r="V62" s="669"/>
      <c r="W62" s="669"/>
      <c r="X62" s="669"/>
      <c r="Y62" s="638"/>
      <c r="Z62" s="638"/>
      <c r="AA62" s="639"/>
      <c r="AB62" s="669"/>
      <c r="AC62" s="295"/>
    </row>
    <row r="63" spans="1:29" s="294" customFormat="1" ht="23.25" customHeight="1" x14ac:dyDescent="0.4">
      <c r="A63" s="624">
        <v>84</v>
      </c>
      <c r="B63" s="625" t="s">
        <v>650</v>
      </c>
      <c r="C63" s="626">
        <v>68</v>
      </c>
      <c r="D63" s="626" t="s">
        <v>495</v>
      </c>
      <c r="E63" s="626" t="s">
        <v>81</v>
      </c>
      <c r="F63" s="628">
        <v>3451.62</v>
      </c>
      <c r="G63" s="629">
        <v>3451.62</v>
      </c>
      <c r="H63" s="635">
        <v>3425.03</v>
      </c>
      <c r="I63" s="634">
        <v>3425.03</v>
      </c>
      <c r="J63" s="352"/>
      <c r="K63" s="360">
        <v>12.1</v>
      </c>
      <c r="L63" s="634">
        <v>4.1900000000000004</v>
      </c>
      <c r="M63" s="251">
        <v>52.76</v>
      </c>
      <c r="N63" s="249">
        <v>2767</v>
      </c>
      <c r="O63" s="249" t="s">
        <v>54</v>
      </c>
      <c r="P63" s="249">
        <v>2539</v>
      </c>
      <c r="Q63" s="250">
        <v>7.91</v>
      </c>
      <c r="R63" s="249"/>
      <c r="S63" s="250"/>
      <c r="T63" s="249"/>
      <c r="U63" s="668"/>
      <c r="V63" s="669">
        <v>3250</v>
      </c>
      <c r="W63" s="669" t="s">
        <v>81</v>
      </c>
      <c r="X63" s="669">
        <v>2950</v>
      </c>
      <c r="Y63" s="638"/>
      <c r="Z63" s="638"/>
      <c r="AA63" s="639"/>
      <c r="AB63" s="669"/>
      <c r="AC63" s="295"/>
    </row>
    <row r="64" spans="1:29" s="294" customFormat="1" ht="23.25" customHeight="1" x14ac:dyDescent="0.4">
      <c r="A64" s="624"/>
      <c r="B64" s="625"/>
      <c r="C64" s="626"/>
      <c r="D64" s="626"/>
      <c r="E64" s="626"/>
      <c r="F64" s="628"/>
      <c r="G64" s="629"/>
      <c r="H64" s="635"/>
      <c r="I64" s="634"/>
      <c r="J64" s="352"/>
      <c r="K64" s="360"/>
      <c r="L64" s="634"/>
      <c r="M64" s="251"/>
      <c r="N64" s="249"/>
      <c r="O64" s="249"/>
      <c r="P64" s="249"/>
      <c r="Q64" s="250"/>
      <c r="R64" s="249"/>
      <c r="S64" s="250"/>
      <c r="T64" s="249"/>
      <c r="U64" s="668"/>
      <c r="V64" s="669"/>
      <c r="W64" s="669"/>
      <c r="X64" s="669"/>
      <c r="Y64" s="638"/>
      <c r="Z64" s="638"/>
      <c r="AA64" s="639"/>
      <c r="AB64" s="669"/>
      <c r="AC64" s="295"/>
    </row>
    <row r="65" spans="1:29" s="294" customFormat="1" ht="23.25" customHeight="1" x14ac:dyDescent="0.4">
      <c r="A65" s="624"/>
      <c r="B65" s="625"/>
      <c r="C65" s="626"/>
      <c r="D65" s="626"/>
      <c r="E65" s="626"/>
      <c r="F65" s="628"/>
      <c r="G65" s="629"/>
      <c r="H65" s="635"/>
      <c r="I65" s="634"/>
      <c r="J65" s="352"/>
      <c r="K65" s="360"/>
      <c r="L65" s="634"/>
      <c r="M65" s="251"/>
      <c r="N65" s="249"/>
      <c r="O65" s="249"/>
      <c r="P65" s="249"/>
      <c r="Q65" s="250"/>
      <c r="R65" s="249"/>
      <c r="S65" s="250"/>
      <c r="T65" s="249"/>
      <c r="U65" s="668"/>
      <c r="V65" s="669"/>
      <c r="W65" s="669"/>
      <c r="X65" s="669"/>
      <c r="Y65" s="638"/>
      <c r="Z65" s="638"/>
      <c r="AA65" s="639"/>
      <c r="AB65" s="669"/>
      <c r="AC65" s="295"/>
    </row>
    <row r="66" spans="1:29" s="294" customFormat="1" ht="23.25" customHeight="1" x14ac:dyDescent="0.4">
      <c r="A66" s="624"/>
      <c r="B66" s="625"/>
      <c r="C66" s="626"/>
      <c r="D66" s="626"/>
      <c r="E66" s="626"/>
      <c r="F66" s="628"/>
      <c r="G66" s="629"/>
      <c r="H66" s="625"/>
      <c r="I66" s="634"/>
      <c r="J66" s="352"/>
      <c r="K66" s="360"/>
      <c r="L66" s="634"/>
      <c r="M66" s="251"/>
      <c r="N66" s="249"/>
      <c r="O66" s="249"/>
      <c r="P66" s="249"/>
      <c r="Q66" s="250"/>
      <c r="R66" s="249"/>
      <c r="S66" s="250"/>
      <c r="T66" s="249"/>
      <c r="U66" s="668"/>
      <c r="V66" s="669"/>
      <c r="W66" s="669"/>
      <c r="X66" s="669"/>
      <c r="Y66" s="638"/>
      <c r="Z66" s="638"/>
      <c r="AA66" s="639"/>
      <c r="AB66" s="669"/>
      <c r="AC66" s="295"/>
    </row>
    <row r="67" spans="1:29" s="294" customFormat="1" ht="23.25" customHeight="1" x14ac:dyDescent="0.4">
      <c r="A67" s="624">
        <v>21</v>
      </c>
      <c r="B67" s="625" t="s">
        <v>633</v>
      </c>
      <c r="C67" s="626">
        <v>16</v>
      </c>
      <c r="D67" s="626" t="s">
        <v>62</v>
      </c>
      <c r="E67" s="626" t="s">
        <v>29</v>
      </c>
      <c r="F67" s="628">
        <v>3813.49</v>
      </c>
      <c r="G67" s="629">
        <v>3813.49</v>
      </c>
      <c r="H67" s="625">
        <v>3784.14</v>
      </c>
      <c r="I67" s="634">
        <v>3784.14</v>
      </c>
      <c r="J67" s="352"/>
      <c r="K67" s="360">
        <v>12.98</v>
      </c>
      <c r="L67" s="634">
        <v>4.32</v>
      </c>
      <c r="M67" s="251">
        <v>41.82</v>
      </c>
      <c r="N67" s="249">
        <v>3780</v>
      </c>
      <c r="O67" s="249" t="s">
        <v>53</v>
      </c>
      <c r="P67" s="249">
        <v>3438</v>
      </c>
      <c r="Q67" s="250">
        <v>8.66</v>
      </c>
      <c r="R67" s="249"/>
      <c r="S67" s="250"/>
      <c r="T67" s="249"/>
      <c r="U67" s="668"/>
      <c r="V67" s="669">
        <v>3550</v>
      </c>
      <c r="W67" s="669" t="s">
        <v>29</v>
      </c>
      <c r="X67" s="669">
        <v>3250</v>
      </c>
      <c r="Y67" s="638"/>
      <c r="Z67" s="638"/>
      <c r="AA67" s="639"/>
      <c r="AB67" s="669"/>
      <c r="AC67" s="295"/>
    </row>
    <row r="68" spans="1:29" s="294" customFormat="1" ht="23.25" customHeight="1" x14ac:dyDescent="0.4">
      <c r="A68" s="624">
        <v>65</v>
      </c>
      <c r="B68" s="625" t="s">
        <v>647</v>
      </c>
      <c r="C68" s="626">
        <v>54</v>
      </c>
      <c r="D68" s="626" t="s">
        <v>62</v>
      </c>
      <c r="E68" s="626" t="s">
        <v>29</v>
      </c>
      <c r="F68" s="628">
        <v>3935.78</v>
      </c>
      <c r="G68" s="629">
        <v>3935.78</v>
      </c>
      <c r="H68" s="625">
        <v>3905.5</v>
      </c>
      <c r="I68" s="634">
        <v>3905.5</v>
      </c>
      <c r="J68" s="352"/>
      <c r="K68" s="360">
        <v>11.36</v>
      </c>
      <c r="L68" s="634">
        <v>2.94</v>
      </c>
      <c r="M68" s="251">
        <v>45.64</v>
      </c>
      <c r="N68" s="249">
        <v>3660</v>
      </c>
      <c r="O68" s="249" t="s">
        <v>29</v>
      </c>
      <c r="P68" s="249">
        <v>3342</v>
      </c>
      <c r="Q68" s="250">
        <v>8.42</v>
      </c>
      <c r="R68" s="249"/>
      <c r="S68" s="250"/>
      <c r="T68" s="249"/>
      <c r="U68" s="668"/>
      <c r="V68" s="669">
        <v>3550</v>
      </c>
      <c r="W68" s="669" t="s">
        <v>29</v>
      </c>
      <c r="X68" s="669">
        <v>3250</v>
      </c>
      <c r="Y68" s="638"/>
      <c r="Z68" s="638"/>
      <c r="AA68" s="639"/>
      <c r="AB68" s="669"/>
      <c r="AC68" s="295"/>
    </row>
    <row r="69" spans="1:29" s="294" customFormat="1" ht="23.25" customHeight="1" x14ac:dyDescent="0.4">
      <c r="A69" s="624">
        <v>72</v>
      </c>
      <c r="B69" s="625" t="s">
        <v>648</v>
      </c>
      <c r="C69" s="626">
        <v>59</v>
      </c>
      <c r="D69" s="626" t="s">
        <v>62</v>
      </c>
      <c r="E69" s="626" t="s">
        <v>29</v>
      </c>
      <c r="F69" s="628">
        <v>3955.77</v>
      </c>
      <c r="G69" s="629">
        <v>3955.77</v>
      </c>
      <c r="H69" s="625">
        <v>3924.55</v>
      </c>
      <c r="I69" s="634">
        <v>3924.55</v>
      </c>
      <c r="J69" s="352"/>
      <c r="K69" s="360">
        <v>18.14</v>
      </c>
      <c r="L69" s="634">
        <v>2.93</v>
      </c>
      <c r="M69" s="251">
        <v>49.49</v>
      </c>
      <c r="N69" s="249">
        <v>3281</v>
      </c>
      <c r="O69" s="249" t="s">
        <v>81</v>
      </c>
      <c r="P69" s="249">
        <v>2767</v>
      </c>
      <c r="Q69" s="250">
        <v>15.21</v>
      </c>
      <c r="R69" s="249"/>
      <c r="S69" s="250"/>
      <c r="T69" s="249"/>
      <c r="U69" s="668"/>
      <c r="V69" s="669">
        <v>3550</v>
      </c>
      <c r="W69" s="669" t="s">
        <v>29</v>
      </c>
      <c r="X69" s="669">
        <v>3250</v>
      </c>
      <c r="Y69" s="638"/>
      <c r="Z69" s="638"/>
      <c r="AA69" s="639"/>
      <c r="AB69" s="669"/>
      <c r="AC69" s="295"/>
    </row>
    <row r="70" spans="1:29" s="294" customFormat="1" ht="23.25" customHeight="1" x14ac:dyDescent="0.4">
      <c r="A70" s="624">
        <v>79</v>
      </c>
      <c r="B70" s="625" t="s">
        <v>651</v>
      </c>
      <c r="C70" s="626">
        <v>64</v>
      </c>
      <c r="D70" s="626" t="s">
        <v>62</v>
      </c>
      <c r="E70" s="626" t="s">
        <v>29</v>
      </c>
      <c r="F70" s="628">
        <v>4056.59</v>
      </c>
      <c r="G70" s="629">
        <v>4056.59</v>
      </c>
      <c r="H70" s="625">
        <v>4024.96</v>
      </c>
      <c r="I70" s="634">
        <v>4024.96</v>
      </c>
      <c r="J70" s="352"/>
      <c r="K70" s="360">
        <v>13.13</v>
      </c>
      <c r="L70" s="634">
        <v>3.41</v>
      </c>
      <c r="M70" s="251">
        <v>49.86</v>
      </c>
      <c r="N70" s="249">
        <v>3131</v>
      </c>
      <c r="O70" s="249" t="s">
        <v>81</v>
      </c>
      <c r="P70" s="249">
        <v>2816</v>
      </c>
      <c r="Q70" s="250">
        <v>9.7200000000000006</v>
      </c>
      <c r="R70" s="249"/>
      <c r="S70" s="250"/>
      <c r="T70" s="249"/>
      <c r="U70" s="668"/>
      <c r="V70" s="669">
        <v>3550</v>
      </c>
      <c r="W70" s="669" t="s">
        <v>29</v>
      </c>
      <c r="X70" s="669">
        <v>3250</v>
      </c>
      <c r="Y70" s="638"/>
      <c r="Z70" s="638"/>
      <c r="AA70" s="639"/>
      <c r="AB70" s="669"/>
      <c r="AC70" s="295"/>
    </row>
    <row r="71" spans="1:29" s="294" customFormat="1" ht="23.25" customHeight="1" x14ac:dyDescent="0.4">
      <c r="A71" s="624">
        <v>83</v>
      </c>
      <c r="B71" s="625" t="s">
        <v>650</v>
      </c>
      <c r="C71" s="626">
        <v>67</v>
      </c>
      <c r="D71" s="626" t="s">
        <v>62</v>
      </c>
      <c r="E71" s="626" t="s">
        <v>29</v>
      </c>
      <c r="F71" s="628">
        <v>3852.24</v>
      </c>
      <c r="G71" s="629">
        <v>3852.24</v>
      </c>
      <c r="H71" s="625">
        <v>3822.5</v>
      </c>
      <c r="I71" s="634">
        <v>3822.5</v>
      </c>
      <c r="J71" s="352"/>
      <c r="K71" s="360">
        <v>11.07</v>
      </c>
      <c r="L71" s="634">
        <v>4.1100000000000003</v>
      </c>
      <c r="M71" s="251">
        <v>39.26</v>
      </c>
      <c r="N71" s="249">
        <v>4052</v>
      </c>
      <c r="O71" s="249" t="s">
        <v>27</v>
      </c>
      <c r="P71" s="249">
        <v>3758</v>
      </c>
      <c r="Q71" s="250">
        <v>6.96</v>
      </c>
      <c r="R71" s="249"/>
      <c r="S71" s="250"/>
      <c r="T71" s="249"/>
      <c r="U71" s="668"/>
      <c r="V71" s="669">
        <v>3550</v>
      </c>
      <c r="W71" s="669" t="s">
        <v>29</v>
      </c>
      <c r="X71" s="669">
        <v>3250</v>
      </c>
      <c r="Y71" s="638"/>
      <c r="Z71" s="638"/>
      <c r="AA71" s="639"/>
      <c r="AB71" s="669"/>
      <c r="AC71" s="295"/>
    </row>
    <row r="72" spans="1:29" s="294" customFormat="1" ht="23.25" customHeight="1" x14ac:dyDescent="0.4">
      <c r="A72" s="624"/>
      <c r="B72" s="625"/>
      <c r="C72" s="626"/>
      <c r="D72" s="626" t="s">
        <v>62</v>
      </c>
      <c r="E72" s="626" t="s">
        <v>29</v>
      </c>
      <c r="F72" s="628">
        <v>19613.87</v>
      </c>
      <c r="G72" s="629">
        <v>19613.87</v>
      </c>
      <c r="H72" s="625">
        <v>19461.650000000001</v>
      </c>
      <c r="I72" s="634">
        <v>19461.650000000001</v>
      </c>
      <c r="J72" s="352"/>
      <c r="K72" s="360">
        <v>13.35</v>
      </c>
      <c r="L72" s="634">
        <v>3.53</v>
      </c>
      <c r="M72" s="251">
        <v>45.29</v>
      </c>
      <c r="N72" s="249">
        <v>3574</v>
      </c>
      <c r="O72" s="249" t="s">
        <v>29</v>
      </c>
      <c r="P72" s="249">
        <v>3218</v>
      </c>
      <c r="Q72" s="250">
        <v>9.82</v>
      </c>
      <c r="R72" s="249"/>
      <c r="S72" s="250"/>
      <c r="T72" s="249"/>
      <c r="U72" s="668"/>
      <c r="V72" s="669">
        <v>3550</v>
      </c>
      <c r="W72" s="669" t="s">
        <v>29</v>
      </c>
      <c r="X72" s="669">
        <v>3250</v>
      </c>
      <c r="Y72" s="638"/>
      <c r="Z72" s="638"/>
      <c r="AA72" s="639"/>
      <c r="AB72" s="669"/>
      <c r="AC72" s="295"/>
    </row>
    <row r="73" spans="1:29" s="294" customFormat="1" ht="23.25" customHeight="1" x14ac:dyDescent="0.4">
      <c r="A73" s="624"/>
      <c r="B73" s="625"/>
      <c r="C73" s="626"/>
      <c r="D73" s="627"/>
      <c r="E73" s="627"/>
      <c r="F73" s="628"/>
      <c r="G73" s="629"/>
      <c r="H73" s="625"/>
      <c r="I73" s="630"/>
      <c r="J73" s="404"/>
      <c r="K73" s="405"/>
      <c r="L73" s="630"/>
      <c r="M73" s="251"/>
      <c r="N73" s="418"/>
      <c r="O73" s="418"/>
      <c r="P73" s="418"/>
      <c r="Q73" s="417"/>
      <c r="R73" s="417"/>
      <c r="S73" s="417"/>
      <c r="T73" s="418"/>
      <c r="U73" s="668"/>
      <c r="V73" s="669"/>
      <c r="W73" s="669"/>
      <c r="X73" s="669"/>
      <c r="Y73" s="638"/>
      <c r="Z73" s="638"/>
      <c r="AA73" s="639"/>
      <c r="AB73" s="669"/>
      <c r="AC73" s="295"/>
    </row>
    <row r="74" spans="1:29" s="294" customFormat="1" ht="23.25" customHeight="1" x14ac:dyDescent="0.4">
      <c r="A74" s="624"/>
      <c r="B74" s="625"/>
      <c r="C74" s="626"/>
      <c r="D74" s="626"/>
      <c r="E74" s="626"/>
      <c r="F74" s="628"/>
      <c r="G74" s="629"/>
      <c r="H74" s="625"/>
      <c r="I74" s="634"/>
      <c r="J74" s="352"/>
      <c r="K74" s="360"/>
      <c r="L74" s="634"/>
      <c r="M74" s="251"/>
      <c r="N74" s="249"/>
      <c r="O74" s="249"/>
      <c r="P74" s="249"/>
      <c r="Q74" s="250"/>
      <c r="R74" s="249"/>
      <c r="S74" s="250"/>
      <c r="T74" s="249"/>
      <c r="U74" s="668"/>
      <c r="V74" s="669"/>
      <c r="W74" s="669"/>
      <c r="X74" s="669"/>
      <c r="Y74" s="638"/>
      <c r="Z74" s="638"/>
      <c r="AA74" s="639"/>
      <c r="AB74" s="669"/>
      <c r="AC74" s="295"/>
    </row>
    <row r="75" spans="1:29" s="294" customFormat="1" ht="23.25" customHeight="1" x14ac:dyDescent="0.4">
      <c r="A75" s="624">
        <v>1</v>
      </c>
      <c r="B75" s="625" t="s">
        <v>629</v>
      </c>
      <c r="C75" s="626">
        <v>1</v>
      </c>
      <c r="D75" s="626" t="s">
        <v>184</v>
      </c>
      <c r="E75" s="626" t="s">
        <v>27</v>
      </c>
      <c r="F75" s="628">
        <v>4002</v>
      </c>
      <c r="G75" s="629">
        <v>1959.8</v>
      </c>
      <c r="H75" s="625">
        <v>1928.99</v>
      </c>
      <c r="I75" s="634">
        <v>3971.19</v>
      </c>
      <c r="J75" s="352"/>
      <c r="K75" s="360">
        <v>13.73</v>
      </c>
      <c r="L75" s="634">
        <v>7.98</v>
      </c>
      <c r="M75" s="251">
        <v>32.81</v>
      </c>
      <c r="N75" s="249">
        <v>4534</v>
      </c>
      <c r="O75" s="249" t="s">
        <v>70</v>
      </c>
      <c r="P75" s="249">
        <v>4251</v>
      </c>
      <c r="Q75" s="250">
        <v>5.75</v>
      </c>
      <c r="R75" s="249"/>
      <c r="S75" s="250">
        <v>16.510000000000002</v>
      </c>
      <c r="T75" s="249">
        <v>9.2200000000000006</v>
      </c>
      <c r="U75" s="668">
        <v>30.47</v>
      </c>
      <c r="V75" s="669">
        <v>4493</v>
      </c>
      <c r="W75" s="669" t="s">
        <v>70</v>
      </c>
      <c r="X75" s="669">
        <v>4132</v>
      </c>
      <c r="Y75" s="638">
        <v>7.29</v>
      </c>
      <c r="Z75" s="638"/>
      <c r="AA75" s="639"/>
      <c r="AB75" s="669"/>
      <c r="AC75" s="295"/>
    </row>
    <row r="76" spans="1:29" s="294" customFormat="1" ht="23.25" customHeight="1" x14ac:dyDescent="0.4">
      <c r="A76" s="624">
        <v>8</v>
      </c>
      <c r="B76" s="625" t="s">
        <v>631</v>
      </c>
      <c r="C76" s="626">
        <v>7</v>
      </c>
      <c r="D76" s="626" t="s">
        <v>184</v>
      </c>
      <c r="E76" s="626" t="s">
        <v>27</v>
      </c>
      <c r="F76" s="628">
        <v>3529.2</v>
      </c>
      <c r="G76" s="629">
        <v>816.08</v>
      </c>
      <c r="H76" s="635">
        <v>788.91</v>
      </c>
      <c r="I76" s="634">
        <v>3502.03</v>
      </c>
      <c r="J76" s="352"/>
      <c r="K76" s="360">
        <v>12.51</v>
      </c>
      <c r="L76" s="634">
        <v>1.66</v>
      </c>
      <c r="M76" s="251">
        <v>43.83</v>
      </c>
      <c r="N76" s="249">
        <v>3990</v>
      </c>
      <c r="O76" s="249" t="s">
        <v>53</v>
      </c>
      <c r="P76" s="249">
        <v>3550</v>
      </c>
      <c r="Q76" s="250">
        <v>10.85</v>
      </c>
      <c r="R76" s="249"/>
      <c r="S76" s="250">
        <v>16.3</v>
      </c>
      <c r="T76" s="249">
        <v>10.050000000000001</v>
      </c>
      <c r="U76" s="668">
        <v>38.799999999999997</v>
      </c>
      <c r="V76" s="669">
        <v>4139</v>
      </c>
      <c r="W76" s="669" t="s">
        <v>27</v>
      </c>
      <c r="X76" s="669">
        <v>3851</v>
      </c>
      <c r="Y76" s="638">
        <v>6.25</v>
      </c>
      <c r="Z76" s="638"/>
      <c r="AA76" s="639"/>
      <c r="AB76" s="669"/>
      <c r="AC76" s="295"/>
    </row>
    <row r="77" spans="1:29" s="294" customFormat="1" ht="23.25" customHeight="1" x14ac:dyDescent="0.4">
      <c r="A77" s="624">
        <v>13</v>
      </c>
      <c r="B77" s="625" t="s">
        <v>652</v>
      </c>
      <c r="C77" s="626">
        <v>10</v>
      </c>
      <c r="D77" s="626" t="s">
        <v>184</v>
      </c>
      <c r="E77" s="626" t="s">
        <v>27</v>
      </c>
      <c r="F77" s="628">
        <v>3926.57</v>
      </c>
      <c r="G77" s="629">
        <v>1903.01</v>
      </c>
      <c r="H77" s="635">
        <v>1872.42</v>
      </c>
      <c r="I77" s="634">
        <v>3895.98</v>
      </c>
      <c r="J77" s="352"/>
      <c r="K77" s="360">
        <v>14.02</v>
      </c>
      <c r="L77" s="634">
        <v>1.63</v>
      </c>
      <c r="M77" s="251">
        <v>31.88</v>
      </c>
      <c r="N77" s="249">
        <v>5171</v>
      </c>
      <c r="O77" s="249" t="s">
        <v>125</v>
      </c>
      <c r="P77" s="249">
        <v>4520</v>
      </c>
      <c r="Q77" s="250">
        <v>12.39</v>
      </c>
      <c r="R77" s="249"/>
      <c r="S77" s="250">
        <v>16.38</v>
      </c>
      <c r="T77" s="249">
        <v>9.65</v>
      </c>
      <c r="U77" s="668">
        <v>32.67</v>
      </c>
      <c r="V77" s="669">
        <v>4157</v>
      </c>
      <c r="W77" s="669" t="s">
        <v>27</v>
      </c>
      <c r="X77" s="669">
        <v>3847</v>
      </c>
      <c r="Y77" s="638">
        <v>6.73</v>
      </c>
      <c r="Z77" s="638"/>
      <c r="AA77" s="639"/>
      <c r="AB77" s="669"/>
      <c r="AC77" s="295"/>
    </row>
    <row r="78" spans="1:29" s="294" customFormat="1" ht="23.25" customHeight="1" x14ac:dyDescent="0.4">
      <c r="A78" s="624">
        <v>28</v>
      </c>
      <c r="B78" s="625" t="s">
        <v>635</v>
      </c>
      <c r="C78" s="626">
        <v>23</v>
      </c>
      <c r="D78" s="626" t="s">
        <v>184</v>
      </c>
      <c r="E78" s="626" t="s">
        <v>27</v>
      </c>
      <c r="F78" s="628">
        <v>3953.82</v>
      </c>
      <c r="G78" s="629">
        <v>3953.82</v>
      </c>
      <c r="H78" s="625">
        <v>3922.57</v>
      </c>
      <c r="I78" s="634">
        <v>3922.57</v>
      </c>
      <c r="J78" s="352"/>
      <c r="K78" s="360">
        <v>13.67</v>
      </c>
      <c r="L78" s="634">
        <v>7.41</v>
      </c>
      <c r="M78" s="251">
        <v>37.82</v>
      </c>
      <c r="N78" s="249">
        <v>3741</v>
      </c>
      <c r="O78" s="249" t="s">
        <v>53</v>
      </c>
      <c r="P78" s="249">
        <v>3488</v>
      </c>
      <c r="Q78" s="250">
        <v>6.26</v>
      </c>
      <c r="R78" s="249"/>
      <c r="S78" s="250"/>
      <c r="T78" s="249"/>
      <c r="U78" s="668"/>
      <c r="V78" s="669">
        <v>4150</v>
      </c>
      <c r="W78" s="669" t="s">
        <v>27</v>
      </c>
      <c r="X78" s="669">
        <v>3850</v>
      </c>
      <c r="Y78" s="638"/>
      <c r="Z78" s="638"/>
      <c r="AA78" s="639"/>
      <c r="AB78" s="669"/>
      <c r="AC78" s="295"/>
    </row>
    <row r="79" spans="1:29" s="294" customFormat="1" ht="23.25" customHeight="1" x14ac:dyDescent="0.4">
      <c r="A79" s="624">
        <v>50</v>
      </c>
      <c r="B79" s="625" t="s">
        <v>639</v>
      </c>
      <c r="C79" s="626">
        <v>41</v>
      </c>
      <c r="D79" s="626" t="s">
        <v>184</v>
      </c>
      <c r="E79" s="626" t="s">
        <v>27</v>
      </c>
      <c r="F79" s="628">
        <v>3940.4</v>
      </c>
      <c r="G79" s="629">
        <v>1909.37</v>
      </c>
      <c r="H79" s="625">
        <v>1879.02</v>
      </c>
      <c r="I79" s="634">
        <v>3910.05</v>
      </c>
      <c r="J79" s="352"/>
      <c r="K79" s="360">
        <v>13.1</v>
      </c>
      <c r="L79" s="634">
        <v>8.4499999999999993</v>
      </c>
      <c r="M79" s="251">
        <v>36</v>
      </c>
      <c r="N79" s="249">
        <v>3880</v>
      </c>
      <c r="O79" s="249" t="s">
        <v>53</v>
      </c>
      <c r="P79" s="249">
        <v>3683</v>
      </c>
      <c r="Q79" s="250">
        <v>4.6500000000000004</v>
      </c>
      <c r="R79" s="249"/>
      <c r="S79" s="250">
        <v>16.899999999999999</v>
      </c>
      <c r="T79" s="249">
        <v>10.3</v>
      </c>
      <c r="U79" s="668">
        <v>34.35</v>
      </c>
      <c r="V79" s="669">
        <v>4069</v>
      </c>
      <c r="W79" s="669" t="s">
        <v>27</v>
      </c>
      <c r="X79" s="669">
        <v>3770</v>
      </c>
      <c r="Y79" s="638">
        <v>6.6</v>
      </c>
      <c r="Z79" s="638"/>
      <c r="AA79" s="639"/>
      <c r="AB79" s="669"/>
      <c r="AC79" s="295"/>
    </row>
    <row r="80" spans="1:29" s="294" customFormat="1" ht="23.25" customHeight="1" x14ac:dyDescent="0.4">
      <c r="A80" s="624">
        <v>60</v>
      </c>
      <c r="B80" s="625" t="s">
        <v>641</v>
      </c>
      <c r="C80" s="626">
        <v>50</v>
      </c>
      <c r="D80" s="626" t="s">
        <v>184</v>
      </c>
      <c r="E80" s="626" t="s">
        <v>27</v>
      </c>
      <c r="F80" s="628">
        <v>3906.24</v>
      </c>
      <c r="G80" s="629">
        <v>3906.24</v>
      </c>
      <c r="H80" s="625">
        <v>3875.73</v>
      </c>
      <c r="I80" s="634">
        <v>3875.73</v>
      </c>
      <c r="J80" s="352"/>
      <c r="K80" s="360">
        <v>14.26</v>
      </c>
      <c r="L80" s="634">
        <v>5.23</v>
      </c>
      <c r="M80" s="251">
        <v>41.5</v>
      </c>
      <c r="N80" s="249">
        <v>4145</v>
      </c>
      <c r="O80" s="249" t="s">
        <v>27</v>
      </c>
      <c r="P80" s="249">
        <v>3750</v>
      </c>
      <c r="Q80" s="250">
        <v>9.0299999999999994</v>
      </c>
      <c r="R80" s="249"/>
      <c r="S80" s="250"/>
      <c r="T80" s="249"/>
      <c r="U80" s="668"/>
      <c r="V80" s="669">
        <v>4150</v>
      </c>
      <c r="W80" s="669" t="s">
        <v>27</v>
      </c>
      <c r="X80" s="669">
        <v>3850</v>
      </c>
      <c r="Y80" s="638"/>
      <c r="Z80" s="638"/>
      <c r="AA80" s="639"/>
      <c r="AB80" s="669"/>
      <c r="AC80" s="295"/>
    </row>
    <row r="81" spans="1:29" s="294" customFormat="1" ht="23.25" customHeight="1" x14ac:dyDescent="0.4">
      <c r="A81" s="624">
        <v>76</v>
      </c>
      <c r="B81" s="625" t="s">
        <v>653</v>
      </c>
      <c r="C81" s="626">
        <v>62</v>
      </c>
      <c r="D81" s="626" t="s">
        <v>184</v>
      </c>
      <c r="E81" s="626" t="s">
        <v>27</v>
      </c>
      <c r="F81" s="628">
        <v>0</v>
      </c>
      <c r="G81" s="629">
        <v>2024.76</v>
      </c>
      <c r="H81" s="625">
        <v>2024.76</v>
      </c>
      <c r="I81" s="634">
        <v>0</v>
      </c>
      <c r="J81" s="352"/>
      <c r="K81" s="360">
        <v>12.67</v>
      </c>
      <c r="L81" s="634">
        <v>4.7699999999999996</v>
      </c>
      <c r="M81" s="251">
        <v>37.340000000000003</v>
      </c>
      <c r="N81" s="249">
        <v>4201</v>
      </c>
      <c r="O81" s="249" t="s">
        <v>27</v>
      </c>
      <c r="P81" s="249">
        <v>3852</v>
      </c>
      <c r="Q81" s="250">
        <v>7.9</v>
      </c>
      <c r="R81" s="249"/>
      <c r="S81" s="250">
        <v>16.68</v>
      </c>
      <c r="T81" s="249">
        <v>10.52</v>
      </c>
      <c r="U81" s="668">
        <v>35.270000000000003</v>
      </c>
      <c r="V81" s="669">
        <v>4018</v>
      </c>
      <c r="W81" s="669" t="s">
        <v>27</v>
      </c>
      <c r="X81" s="669">
        <v>3741</v>
      </c>
      <c r="Y81" s="638">
        <v>6.16</v>
      </c>
      <c r="Z81" s="638"/>
      <c r="AA81" s="639"/>
      <c r="AB81" s="669"/>
      <c r="AC81" s="295"/>
    </row>
    <row r="82" spans="1:29" s="294" customFormat="1" ht="23.25" customHeight="1" x14ac:dyDescent="0.4">
      <c r="A82" s="624">
        <v>77</v>
      </c>
      <c r="B82" s="625" t="s">
        <v>651</v>
      </c>
      <c r="C82" s="626">
        <v>63</v>
      </c>
      <c r="D82" s="626" t="s">
        <v>184</v>
      </c>
      <c r="E82" s="626" t="s">
        <v>27</v>
      </c>
      <c r="F82" s="628">
        <v>3997.02</v>
      </c>
      <c r="G82" s="629">
        <v>1927.68</v>
      </c>
      <c r="H82" s="625">
        <v>1895.66</v>
      </c>
      <c r="I82" s="634">
        <v>3965</v>
      </c>
      <c r="J82" s="352"/>
      <c r="K82" s="360">
        <v>12.28</v>
      </c>
      <c r="L82" s="634">
        <v>6.34</v>
      </c>
      <c r="M82" s="251">
        <v>40</v>
      </c>
      <c r="N82" s="249">
        <v>3702</v>
      </c>
      <c r="O82" s="249" t="s">
        <v>53</v>
      </c>
      <c r="P82" s="249">
        <v>3467</v>
      </c>
      <c r="Q82" s="250">
        <v>5.94</v>
      </c>
      <c r="R82" s="249"/>
      <c r="S82" s="250">
        <v>16.38</v>
      </c>
      <c r="T82" s="249">
        <v>10.46</v>
      </c>
      <c r="U82" s="668">
        <v>35.68</v>
      </c>
      <c r="V82" s="669">
        <v>4136</v>
      </c>
      <c r="W82" s="669" t="s">
        <v>27</v>
      </c>
      <c r="X82" s="669">
        <v>3863</v>
      </c>
      <c r="Y82" s="638">
        <v>5.92</v>
      </c>
      <c r="Z82" s="638"/>
      <c r="AA82" s="639"/>
      <c r="AB82" s="669"/>
      <c r="AC82" s="295"/>
    </row>
    <row r="83" spans="1:29" s="294" customFormat="1" ht="23.25" customHeight="1" x14ac:dyDescent="0.4">
      <c r="A83" s="624">
        <v>86</v>
      </c>
      <c r="B83" s="625" t="s">
        <v>628</v>
      </c>
      <c r="C83" s="626">
        <v>70</v>
      </c>
      <c r="D83" s="626" t="s">
        <v>184</v>
      </c>
      <c r="E83" s="626" t="s">
        <v>27</v>
      </c>
      <c r="F83" s="628">
        <v>4051.6</v>
      </c>
      <c r="G83" s="629">
        <v>1257.4000000000001</v>
      </c>
      <c r="H83" s="625">
        <v>1225.4000000000001</v>
      </c>
      <c r="I83" s="634">
        <v>4019.6</v>
      </c>
      <c r="J83" s="352"/>
      <c r="K83" s="360">
        <v>13.41</v>
      </c>
      <c r="L83" s="634">
        <v>7.34</v>
      </c>
      <c r="M83" s="251">
        <v>37.15</v>
      </c>
      <c r="N83" s="249">
        <v>3874</v>
      </c>
      <c r="O83" s="249" t="s">
        <v>53</v>
      </c>
      <c r="P83" s="249">
        <v>3620</v>
      </c>
      <c r="Q83" s="250">
        <v>6.07</v>
      </c>
      <c r="R83" s="249"/>
      <c r="S83" s="250">
        <v>16.86</v>
      </c>
      <c r="T83" s="249">
        <v>10.74</v>
      </c>
      <c r="U83" s="668">
        <v>35.06</v>
      </c>
      <c r="V83" s="669">
        <v>4098</v>
      </c>
      <c r="W83" s="669" t="s">
        <v>27</v>
      </c>
      <c r="X83" s="669">
        <v>3817</v>
      </c>
      <c r="Y83" s="638">
        <v>6.12</v>
      </c>
      <c r="Z83" s="638"/>
      <c r="AA83" s="639"/>
      <c r="AB83" s="669"/>
      <c r="AC83" s="295"/>
    </row>
    <row r="84" spans="1:29" s="294" customFormat="1" ht="23.25" customHeight="1" x14ac:dyDescent="0.4">
      <c r="A84" s="624"/>
      <c r="B84" s="625"/>
      <c r="C84" s="626"/>
      <c r="D84" s="626" t="s">
        <v>184</v>
      </c>
      <c r="E84" s="626" t="s">
        <v>27</v>
      </c>
      <c r="F84" s="628">
        <v>31306.85</v>
      </c>
      <c r="G84" s="629">
        <v>19658.16</v>
      </c>
      <c r="H84" s="625">
        <v>19413.46</v>
      </c>
      <c r="I84" s="634">
        <v>31062.15</v>
      </c>
      <c r="J84" s="352"/>
      <c r="K84" s="360">
        <v>13.47</v>
      </c>
      <c r="L84" s="634">
        <v>5.96</v>
      </c>
      <c r="M84" s="251">
        <v>37.67</v>
      </c>
      <c r="N84" s="691">
        <v>4115</v>
      </c>
      <c r="O84" s="691" t="s">
        <v>27</v>
      </c>
      <c r="P84" s="691">
        <v>3781</v>
      </c>
      <c r="Q84" s="692">
        <v>7.51</v>
      </c>
      <c r="R84" s="691"/>
      <c r="S84" s="692"/>
      <c r="T84" s="691"/>
      <c r="U84" s="668"/>
      <c r="V84" s="669">
        <v>4158</v>
      </c>
      <c r="W84" s="669" t="s">
        <v>27</v>
      </c>
      <c r="X84" s="669">
        <v>3858</v>
      </c>
      <c r="Y84" s="638"/>
      <c r="Z84" s="638"/>
      <c r="AA84" s="639"/>
      <c r="AB84" s="669"/>
      <c r="AC84" s="295"/>
    </row>
    <row r="85" spans="1:29" s="294" customFormat="1" ht="23.25" customHeight="1" x14ac:dyDescent="0.4">
      <c r="A85" s="624"/>
      <c r="B85" s="625"/>
      <c r="C85" s="626"/>
      <c r="D85" s="626"/>
      <c r="E85" s="626"/>
      <c r="F85" s="628"/>
      <c r="G85" s="629"/>
      <c r="H85" s="625"/>
      <c r="I85" s="634"/>
      <c r="J85" s="352"/>
      <c r="K85" s="360"/>
      <c r="L85" s="634"/>
      <c r="M85" s="251"/>
      <c r="N85" s="691"/>
      <c r="O85" s="691"/>
      <c r="P85" s="691"/>
      <c r="Q85" s="692"/>
      <c r="R85" s="691"/>
      <c r="S85" s="692"/>
      <c r="T85" s="691"/>
      <c r="U85" s="668"/>
      <c r="V85" s="669"/>
      <c r="W85" s="669"/>
      <c r="X85" s="669"/>
      <c r="Y85" s="638"/>
      <c r="Z85" s="638"/>
      <c r="AA85" s="639"/>
      <c r="AB85" s="669"/>
      <c r="AC85" s="295"/>
    </row>
    <row r="86" spans="1:29" s="294" customFormat="1" ht="23.25" customHeight="1" x14ac:dyDescent="0.4">
      <c r="A86" s="624"/>
      <c r="B86" s="625"/>
      <c r="C86" s="626"/>
      <c r="D86" s="626"/>
      <c r="E86" s="626"/>
      <c r="F86" s="628"/>
      <c r="G86" s="629"/>
      <c r="H86" s="625"/>
      <c r="I86" s="634"/>
      <c r="J86" s="352"/>
      <c r="K86" s="360"/>
      <c r="L86" s="634"/>
      <c r="M86" s="251"/>
      <c r="N86" s="691"/>
      <c r="O86" s="691"/>
      <c r="P86" s="691"/>
      <c r="Q86" s="692"/>
      <c r="R86" s="691"/>
      <c r="S86" s="692"/>
      <c r="T86" s="691"/>
      <c r="U86" s="668"/>
      <c r="V86" s="669"/>
      <c r="W86" s="669"/>
      <c r="X86" s="669"/>
      <c r="Y86" s="638"/>
      <c r="Z86" s="638"/>
      <c r="AA86" s="639"/>
      <c r="AB86" s="669"/>
      <c r="AC86" s="295"/>
    </row>
    <row r="87" spans="1:29" s="294" customFormat="1" ht="23.25" customHeight="1" x14ac:dyDescent="0.4">
      <c r="A87" s="624">
        <v>2</v>
      </c>
      <c r="B87" s="625" t="s">
        <v>629</v>
      </c>
      <c r="C87" s="626">
        <v>1</v>
      </c>
      <c r="D87" s="626" t="s">
        <v>121</v>
      </c>
      <c r="E87" s="626" t="s">
        <v>27</v>
      </c>
      <c r="F87" s="628">
        <v>0</v>
      </c>
      <c r="G87" s="629">
        <v>2042.2</v>
      </c>
      <c r="H87" s="625">
        <v>2042.2</v>
      </c>
      <c r="I87" s="634">
        <v>0</v>
      </c>
      <c r="J87" s="352"/>
      <c r="K87" s="360">
        <v>15.46</v>
      </c>
      <c r="L87" s="634">
        <v>6.87</v>
      </c>
      <c r="M87" s="251">
        <v>36.880000000000003</v>
      </c>
      <c r="N87" s="691">
        <v>4049</v>
      </c>
      <c r="O87" s="691" t="s">
        <v>27</v>
      </c>
      <c r="P87" s="691">
        <v>3676</v>
      </c>
      <c r="Q87" s="692">
        <v>8.59</v>
      </c>
      <c r="R87" s="691"/>
      <c r="S87" s="692">
        <v>16.809999999999999</v>
      </c>
      <c r="T87" s="691">
        <v>9.42</v>
      </c>
      <c r="U87" s="668">
        <v>33.950000000000003</v>
      </c>
      <c r="V87" s="669">
        <v>4229</v>
      </c>
      <c r="W87" s="669" t="s">
        <v>27</v>
      </c>
      <c r="X87" s="669">
        <v>3884</v>
      </c>
      <c r="Y87" s="638">
        <v>7.39</v>
      </c>
      <c r="Z87" s="638"/>
      <c r="AA87" s="639"/>
      <c r="AB87" s="669"/>
      <c r="AC87" s="295"/>
    </row>
    <row r="88" spans="1:29" s="294" customFormat="1" ht="23.25" customHeight="1" x14ac:dyDescent="0.4">
      <c r="A88" s="624">
        <v>14</v>
      </c>
      <c r="B88" s="625" t="s">
        <v>652</v>
      </c>
      <c r="C88" s="626">
        <v>10</v>
      </c>
      <c r="D88" s="626" t="s">
        <v>121</v>
      </c>
      <c r="E88" s="626" t="s">
        <v>27</v>
      </c>
      <c r="F88" s="628">
        <v>0</v>
      </c>
      <c r="G88" s="629">
        <v>2023.56</v>
      </c>
      <c r="H88" s="625">
        <v>2023.56</v>
      </c>
      <c r="I88" s="634">
        <v>0</v>
      </c>
      <c r="J88" s="352"/>
      <c r="K88" s="360">
        <v>13.55</v>
      </c>
      <c r="L88" s="360">
        <v>1.88</v>
      </c>
      <c r="M88" s="251">
        <v>35.5</v>
      </c>
      <c r="N88" s="249">
        <v>4726</v>
      </c>
      <c r="O88" s="249" t="s">
        <v>69</v>
      </c>
      <c r="P88" s="249">
        <v>4164</v>
      </c>
      <c r="Q88" s="250">
        <v>11.67</v>
      </c>
      <c r="R88" s="249"/>
      <c r="S88" s="250">
        <v>16.350000000000001</v>
      </c>
      <c r="T88" s="249">
        <v>9.7899999999999991</v>
      </c>
      <c r="U88" s="668">
        <v>32.76</v>
      </c>
      <c r="V88" s="669">
        <v>4220</v>
      </c>
      <c r="W88" s="669" t="s">
        <v>27</v>
      </c>
      <c r="X88" s="669">
        <v>3913</v>
      </c>
      <c r="Y88" s="638">
        <v>6.56</v>
      </c>
      <c r="Z88" s="638"/>
      <c r="AA88" s="639"/>
      <c r="AB88" s="669"/>
      <c r="AC88" s="295"/>
    </row>
    <row r="89" spans="1:29" s="294" customFormat="1" ht="23.25" customHeight="1" x14ac:dyDescent="0.4">
      <c r="A89" s="624">
        <v>29</v>
      </c>
      <c r="B89" s="625" t="s">
        <v>635</v>
      </c>
      <c r="C89" s="626">
        <v>23</v>
      </c>
      <c r="D89" s="627" t="s">
        <v>121</v>
      </c>
      <c r="E89" s="627" t="s">
        <v>27</v>
      </c>
      <c r="F89" s="628">
        <v>0</v>
      </c>
      <c r="G89" s="629">
        <v>0</v>
      </c>
      <c r="H89" s="625">
        <v>0</v>
      </c>
      <c r="I89" s="630">
        <v>0</v>
      </c>
      <c r="J89" s="404"/>
      <c r="K89" s="405">
        <v>13.79</v>
      </c>
      <c r="L89" s="630">
        <v>7.02</v>
      </c>
      <c r="M89" s="251">
        <v>35.270000000000003</v>
      </c>
      <c r="N89" s="418">
        <v>4054</v>
      </c>
      <c r="O89" s="418" t="s">
        <v>27</v>
      </c>
      <c r="P89" s="418">
        <v>3759</v>
      </c>
      <c r="Q89" s="417">
        <v>6.77</v>
      </c>
      <c r="R89" s="418"/>
      <c r="S89" s="417"/>
      <c r="T89" s="418"/>
      <c r="U89" s="668"/>
      <c r="V89" s="669"/>
      <c r="W89" s="669"/>
      <c r="X89" s="669"/>
      <c r="Y89" s="638"/>
      <c r="Z89" s="638"/>
      <c r="AA89" s="639"/>
      <c r="AB89" s="669"/>
      <c r="AC89" s="295"/>
    </row>
    <row r="90" spans="1:29" s="294" customFormat="1" ht="23.25" customHeight="1" x14ac:dyDescent="0.4">
      <c r="A90" s="624">
        <v>51</v>
      </c>
      <c r="B90" s="625" t="s">
        <v>639</v>
      </c>
      <c r="C90" s="626">
        <v>41</v>
      </c>
      <c r="D90" s="626" t="s">
        <v>121</v>
      </c>
      <c r="E90" s="626" t="s">
        <v>27</v>
      </c>
      <c r="F90" s="628">
        <v>0</v>
      </c>
      <c r="G90" s="629">
        <v>2031.03</v>
      </c>
      <c r="H90" s="625">
        <v>2031.03</v>
      </c>
      <c r="I90" s="634">
        <v>0</v>
      </c>
      <c r="J90" s="352"/>
      <c r="K90" s="360">
        <v>12.95</v>
      </c>
      <c r="L90" s="634">
        <v>7.65</v>
      </c>
      <c r="M90" s="251">
        <v>35.76</v>
      </c>
      <c r="N90" s="249">
        <v>3936</v>
      </c>
      <c r="O90" s="249" t="s">
        <v>53</v>
      </c>
      <c r="P90" s="249">
        <v>3710</v>
      </c>
      <c r="Q90" s="250">
        <v>5.3</v>
      </c>
      <c r="R90" s="249"/>
      <c r="S90" s="250">
        <v>16.82</v>
      </c>
      <c r="T90" s="249">
        <v>10.199999999999999</v>
      </c>
      <c r="U90" s="668">
        <v>34.979999999999997</v>
      </c>
      <c r="V90" s="669">
        <v>4025</v>
      </c>
      <c r="W90" s="669" t="s">
        <v>27</v>
      </c>
      <c r="X90" s="669">
        <v>3728</v>
      </c>
      <c r="Y90" s="638">
        <v>6.62</v>
      </c>
      <c r="Z90" s="638"/>
      <c r="AA90" s="639"/>
      <c r="AB90" s="669"/>
      <c r="AC90" s="295"/>
    </row>
    <row r="91" spans="1:29" s="294" customFormat="1" ht="23.25" customHeight="1" x14ac:dyDescent="0.4">
      <c r="A91" s="624">
        <v>62</v>
      </c>
      <c r="B91" s="625" t="s">
        <v>641</v>
      </c>
      <c r="C91" s="626">
        <v>51</v>
      </c>
      <c r="D91" s="626" t="s">
        <v>121</v>
      </c>
      <c r="E91" s="626" t="s">
        <v>27</v>
      </c>
      <c r="F91" s="628">
        <v>3888.48</v>
      </c>
      <c r="G91" s="629">
        <v>3888.48</v>
      </c>
      <c r="H91" s="625">
        <v>3859</v>
      </c>
      <c r="I91" s="634">
        <v>3859</v>
      </c>
      <c r="J91" s="352"/>
      <c r="K91" s="360">
        <v>12.11</v>
      </c>
      <c r="L91" s="634">
        <v>4.7300000000000004</v>
      </c>
      <c r="M91" s="251">
        <v>33.64</v>
      </c>
      <c r="N91" s="249">
        <v>4474</v>
      </c>
      <c r="O91" s="249" t="s">
        <v>70</v>
      </c>
      <c r="P91" s="249">
        <v>4127</v>
      </c>
      <c r="Q91" s="250">
        <v>7.38</v>
      </c>
      <c r="R91" s="249"/>
      <c r="S91" s="250">
        <v>16.78</v>
      </c>
      <c r="T91" s="249">
        <v>11.87</v>
      </c>
      <c r="U91" s="668">
        <v>31.42</v>
      </c>
      <c r="V91" s="669">
        <v>4123</v>
      </c>
      <c r="W91" s="669" t="s">
        <v>27</v>
      </c>
      <c r="X91" s="669">
        <v>3893</v>
      </c>
      <c r="Y91" s="638">
        <v>4.91</v>
      </c>
      <c r="Z91" s="638"/>
      <c r="AA91" s="639"/>
      <c r="AB91" s="669"/>
      <c r="AC91" s="295"/>
    </row>
    <row r="92" spans="1:29" s="294" customFormat="1" ht="23.25" customHeight="1" x14ac:dyDescent="0.4">
      <c r="A92" s="624">
        <v>78</v>
      </c>
      <c r="B92" s="625" t="s">
        <v>651</v>
      </c>
      <c r="C92" s="626">
        <v>63</v>
      </c>
      <c r="D92" s="626" t="s">
        <v>121</v>
      </c>
      <c r="E92" s="626" t="s">
        <v>27</v>
      </c>
      <c r="F92" s="628">
        <v>0</v>
      </c>
      <c r="G92" s="629">
        <v>2069.34</v>
      </c>
      <c r="H92" s="635">
        <v>2069.34</v>
      </c>
      <c r="I92" s="634">
        <v>0</v>
      </c>
      <c r="J92" s="352"/>
      <c r="K92" s="360">
        <v>14.26</v>
      </c>
      <c r="L92" s="634">
        <v>7.23</v>
      </c>
      <c r="M92" s="251">
        <v>34.630000000000003</v>
      </c>
      <c r="N92" s="249">
        <v>4056</v>
      </c>
      <c r="O92" s="249" t="s">
        <v>27</v>
      </c>
      <c r="P92" s="249">
        <v>3749</v>
      </c>
      <c r="Q92" s="250">
        <v>7.03</v>
      </c>
      <c r="R92" s="249"/>
      <c r="S92" s="250">
        <v>16.64</v>
      </c>
      <c r="T92" s="249">
        <v>10.45</v>
      </c>
      <c r="U92" s="668">
        <v>35.72</v>
      </c>
      <c r="V92" s="669">
        <v>4075</v>
      </c>
      <c r="W92" s="669" t="s">
        <v>27</v>
      </c>
      <c r="X92" s="669">
        <v>3793</v>
      </c>
      <c r="Y92" s="638">
        <v>6.19</v>
      </c>
      <c r="Z92" s="638"/>
      <c r="AA92" s="639"/>
      <c r="AB92" s="669"/>
      <c r="AC92" s="295"/>
    </row>
    <row r="93" spans="1:29" s="294" customFormat="1" ht="23.25" customHeight="1" x14ac:dyDescent="0.4">
      <c r="A93" s="624">
        <v>87</v>
      </c>
      <c r="B93" s="625" t="s">
        <v>628</v>
      </c>
      <c r="C93" s="626">
        <v>70</v>
      </c>
      <c r="D93" s="626" t="s">
        <v>121</v>
      </c>
      <c r="E93" s="626" t="s">
        <v>27</v>
      </c>
      <c r="F93" s="628">
        <v>0</v>
      </c>
      <c r="G93" s="629">
        <v>2794.2</v>
      </c>
      <c r="H93" s="625">
        <v>2794.2</v>
      </c>
      <c r="I93" s="634">
        <v>0</v>
      </c>
      <c r="J93" s="352"/>
      <c r="K93" s="360">
        <v>12.24</v>
      </c>
      <c r="L93" s="634">
        <v>5.88</v>
      </c>
      <c r="M93" s="251">
        <v>37</v>
      </c>
      <c r="N93" s="249">
        <v>4000</v>
      </c>
      <c r="O93" s="249" t="s">
        <v>53</v>
      </c>
      <c r="P93" s="249">
        <v>3730</v>
      </c>
      <c r="Q93" s="250">
        <v>6.36</v>
      </c>
      <c r="R93" s="249"/>
      <c r="S93" s="250">
        <v>17.05</v>
      </c>
      <c r="T93" s="249">
        <v>10.92</v>
      </c>
      <c r="U93" s="668">
        <v>33.909999999999997</v>
      </c>
      <c r="V93" s="669">
        <v>4081</v>
      </c>
      <c r="W93" s="669" t="s">
        <v>27</v>
      </c>
      <c r="X93" s="669">
        <v>3800</v>
      </c>
      <c r="Y93" s="638">
        <v>6.13</v>
      </c>
      <c r="Z93" s="638"/>
      <c r="AA93" s="639"/>
      <c r="AB93" s="669"/>
      <c r="AC93" s="295"/>
    </row>
    <row r="94" spans="1:29" s="294" customFormat="1" ht="23.25" customHeight="1" x14ac:dyDescent="0.4">
      <c r="A94" s="624"/>
      <c r="B94" s="625"/>
      <c r="C94" s="626"/>
      <c r="D94" s="626" t="s">
        <v>121</v>
      </c>
      <c r="E94" s="626" t="s">
        <v>27</v>
      </c>
      <c r="F94" s="628">
        <v>3888.48</v>
      </c>
      <c r="G94" s="629">
        <v>14848.81</v>
      </c>
      <c r="H94" s="625">
        <v>14819.33</v>
      </c>
      <c r="I94" s="634">
        <v>3859</v>
      </c>
      <c r="J94" s="352"/>
      <c r="K94" s="360">
        <v>13.21</v>
      </c>
      <c r="L94" s="634">
        <v>5.6</v>
      </c>
      <c r="M94" s="251">
        <v>35.4</v>
      </c>
      <c r="N94" s="249">
        <v>4228</v>
      </c>
      <c r="O94" s="249" t="s">
        <v>27</v>
      </c>
      <c r="P94" s="249">
        <v>3885</v>
      </c>
      <c r="Q94" s="250">
        <v>7.61</v>
      </c>
      <c r="R94" s="249"/>
      <c r="S94" s="250">
        <v>16.760000000000002</v>
      </c>
      <c r="T94" s="249">
        <v>10.64</v>
      </c>
      <c r="U94" s="668">
        <v>33.51</v>
      </c>
      <c r="V94" s="669">
        <v>4123</v>
      </c>
      <c r="W94" s="669" t="s">
        <v>27</v>
      </c>
      <c r="X94" s="669">
        <v>3841</v>
      </c>
      <c r="Y94" s="638">
        <v>6.12</v>
      </c>
      <c r="Z94" s="638"/>
      <c r="AA94" s="639"/>
      <c r="AB94" s="669"/>
      <c r="AC94" s="295"/>
    </row>
    <row r="95" spans="1:29" s="294" customFormat="1" ht="23.25" customHeight="1" x14ac:dyDescent="0.4">
      <c r="A95" s="624"/>
      <c r="B95" s="625"/>
      <c r="C95" s="626"/>
      <c r="D95" s="626"/>
      <c r="E95" s="626"/>
      <c r="F95" s="628"/>
      <c r="G95" s="629"/>
      <c r="H95" s="625"/>
      <c r="I95" s="634"/>
      <c r="J95" s="352"/>
      <c r="K95" s="360"/>
      <c r="L95" s="634"/>
      <c r="M95" s="251"/>
      <c r="N95" s="249"/>
      <c r="O95" s="249"/>
      <c r="P95" s="249"/>
      <c r="Q95" s="250"/>
      <c r="R95" s="249"/>
      <c r="S95" s="250"/>
      <c r="T95" s="249"/>
      <c r="U95" s="668"/>
      <c r="V95" s="669"/>
      <c r="W95" s="669"/>
      <c r="X95" s="669"/>
      <c r="Y95" s="638"/>
      <c r="Z95" s="638"/>
      <c r="AA95" s="639"/>
      <c r="AB95" s="669"/>
      <c r="AC95" s="295"/>
    </row>
    <row r="96" spans="1:29" s="294" customFormat="1" ht="23.25" customHeight="1" x14ac:dyDescent="0.4">
      <c r="A96" s="624"/>
      <c r="B96" s="625"/>
      <c r="C96" s="626"/>
      <c r="D96" s="626"/>
      <c r="E96" s="626"/>
      <c r="F96" s="628"/>
      <c r="G96" s="629"/>
      <c r="H96" s="625"/>
      <c r="I96" s="634"/>
      <c r="J96" s="352"/>
      <c r="K96" s="360"/>
      <c r="L96" s="634"/>
      <c r="M96" s="251"/>
      <c r="N96" s="249"/>
      <c r="O96" s="249"/>
      <c r="P96" s="249"/>
      <c r="Q96" s="250"/>
      <c r="R96" s="249"/>
      <c r="S96" s="250"/>
      <c r="T96" s="249"/>
      <c r="U96" s="668"/>
      <c r="V96" s="669"/>
      <c r="W96" s="669"/>
      <c r="X96" s="669"/>
      <c r="Y96" s="638"/>
      <c r="Z96" s="638"/>
      <c r="AA96" s="639"/>
      <c r="AB96" s="669"/>
      <c r="AC96" s="295"/>
    </row>
    <row r="97" spans="1:29" s="294" customFormat="1" ht="23.25" customHeight="1" x14ac:dyDescent="0.4">
      <c r="A97" s="624">
        <v>41</v>
      </c>
      <c r="B97" s="625" t="s">
        <v>638</v>
      </c>
      <c r="C97" s="626">
        <v>33</v>
      </c>
      <c r="D97" s="626" t="s">
        <v>350</v>
      </c>
      <c r="E97" s="626" t="s">
        <v>27</v>
      </c>
      <c r="F97" s="628">
        <v>3966.37</v>
      </c>
      <c r="G97" s="629">
        <v>3966.37</v>
      </c>
      <c r="H97" s="625">
        <v>3935.46</v>
      </c>
      <c r="I97" s="634">
        <v>3935.46</v>
      </c>
      <c r="J97" s="352"/>
      <c r="K97" s="360">
        <v>11.8</v>
      </c>
      <c r="L97" s="634">
        <v>4.16</v>
      </c>
      <c r="M97" s="251">
        <v>44.01</v>
      </c>
      <c r="N97" s="249">
        <v>3652</v>
      </c>
      <c r="O97" s="249" t="s">
        <v>29</v>
      </c>
      <c r="P97" s="249">
        <v>3361</v>
      </c>
      <c r="Q97" s="250">
        <v>7.64</v>
      </c>
      <c r="R97" s="249"/>
      <c r="S97" s="250"/>
      <c r="T97" s="249"/>
      <c r="U97" s="668"/>
      <c r="V97" s="669">
        <v>4150</v>
      </c>
      <c r="W97" s="669" t="s">
        <v>27</v>
      </c>
      <c r="X97" s="669">
        <v>3850</v>
      </c>
      <c r="Y97" s="638"/>
      <c r="Z97" s="638"/>
      <c r="AA97" s="639"/>
      <c r="AB97" s="669"/>
      <c r="AC97" s="295"/>
    </row>
    <row r="98" spans="1:29" s="294" customFormat="1" ht="23.25" customHeight="1" x14ac:dyDescent="0.4">
      <c r="A98" s="624">
        <v>46</v>
      </c>
      <c r="B98" s="625" t="s">
        <v>646</v>
      </c>
      <c r="C98" s="626">
        <v>37</v>
      </c>
      <c r="D98" s="626" t="s">
        <v>350</v>
      </c>
      <c r="E98" s="626" t="s">
        <v>27</v>
      </c>
      <c r="F98" s="628">
        <v>4042.76</v>
      </c>
      <c r="G98" s="629">
        <v>4042.76</v>
      </c>
      <c r="H98" s="625">
        <v>4011.27</v>
      </c>
      <c r="I98" s="634">
        <v>4011.27</v>
      </c>
      <c r="J98" s="352"/>
      <c r="K98" s="360">
        <v>13.29</v>
      </c>
      <c r="L98" s="634">
        <v>4.22</v>
      </c>
      <c r="M98" s="251">
        <v>45.09</v>
      </c>
      <c r="N98" s="249">
        <v>3569</v>
      </c>
      <c r="O98" s="249" t="s">
        <v>29</v>
      </c>
      <c r="P98" s="249">
        <v>3231</v>
      </c>
      <c r="Q98" s="250">
        <v>9.07</v>
      </c>
      <c r="R98" s="249"/>
      <c r="S98" s="250"/>
      <c r="T98" s="249"/>
      <c r="U98" s="668"/>
      <c r="V98" s="669">
        <v>4150</v>
      </c>
      <c r="W98" s="669" t="s">
        <v>27</v>
      </c>
      <c r="X98" s="669">
        <v>3850</v>
      </c>
      <c r="Y98" s="638"/>
      <c r="Z98" s="638"/>
      <c r="AA98" s="639"/>
      <c r="AB98" s="669"/>
      <c r="AC98" s="295"/>
    </row>
    <row r="99" spans="1:29" s="294" customFormat="1" ht="23.25" customHeight="1" x14ac:dyDescent="0.4">
      <c r="A99" s="624">
        <v>58</v>
      </c>
      <c r="B99" s="625" t="s">
        <v>644</v>
      </c>
      <c r="C99" s="626">
        <v>48</v>
      </c>
      <c r="D99" s="627" t="s">
        <v>350</v>
      </c>
      <c r="E99" s="627" t="s">
        <v>27</v>
      </c>
      <c r="F99" s="628">
        <v>4074.23</v>
      </c>
      <c r="G99" s="629">
        <v>4074.23</v>
      </c>
      <c r="H99" s="625">
        <v>4042.02</v>
      </c>
      <c r="I99" s="630">
        <v>4042.02</v>
      </c>
      <c r="J99" s="404"/>
      <c r="K99" s="405">
        <v>11.38</v>
      </c>
      <c r="L99" s="630">
        <v>3.21</v>
      </c>
      <c r="M99" s="251">
        <v>44.08</v>
      </c>
      <c r="N99" s="418">
        <v>3743</v>
      </c>
      <c r="O99" s="418" t="s">
        <v>53</v>
      </c>
      <c r="P99" s="418">
        <v>3427</v>
      </c>
      <c r="Q99" s="417">
        <v>8.17</v>
      </c>
      <c r="R99" s="417"/>
      <c r="S99" s="417"/>
      <c r="T99" s="418"/>
      <c r="U99" s="668"/>
      <c r="V99" s="669">
        <v>4150</v>
      </c>
      <c r="W99" s="669" t="s">
        <v>27</v>
      </c>
      <c r="X99" s="669">
        <v>3850</v>
      </c>
      <c r="Y99" s="638"/>
      <c r="Z99" s="638"/>
      <c r="AA99" s="639"/>
      <c r="AB99" s="669"/>
      <c r="AC99" s="295"/>
    </row>
    <row r="100" spans="1:29" s="294" customFormat="1" ht="23.25" customHeight="1" x14ac:dyDescent="0.4">
      <c r="A100" s="624">
        <v>71</v>
      </c>
      <c r="B100" s="625" t="s">
        <v>648</v>
      </c>
      <c r="C100" s="626">
        <v>58</v>
      </c>
      <c r="D100" s="626" t="s">
        <v>350</v>
      </c>
      <c r="E100" s="626" t="s">
        <v>27</v>
      </c>
      <c r="F100" s="628">
        <v>4042.9</v>
      </c>
      <c r="G100" s="629">
        <v>4042.9</v>
      </c>
      <c r="H100" s="625">
        <v>4011.37</v>
      </c>
      <c r="I100" s="634">
        <v>4011.37</v>
      </c>
      <c r="J100" s="352"/>
      <c r="K100" s="360">
        <v>13.23</v>
      </c>
      <c r="L100" s="634">
        <v>3.48</v>
      </c>
      <c r="M100" s="251">
        <v>42.4</v>
      </c>
      <c r="N100" s="249">
        <v>3853</v>
      </c>
      <c r="O100" s="249" t="s">
        <v>53</v>
      </c>
      <c r="P100" s="249">
        <v>3464</v>
      </c>
      <c r="Q100" s="250">
        <v>9.75</v>
      </c>
      <c r="R100" s="249"/>
      <c r="S100" s="250"/>
      <c r="T100" s="249"/>
      <c r="U100" s="668"/>
      <c r="V100" s="669">
        <v>4150</v>
      </c>
      <c r="W100" s="669" t="s">
        <v>27</v>
      </c>
      <c r="X100" s="669">
        <v>3850</v>
      </c>
      <c r="Y100" s="638"/>
      <c r="Z100" s="638"/>
      <c r="AA100" s="639"/>
      <c r="AB100" s="669"/>
      <c r="AC100" s="295"/>
    </row>
    <row r="101" spans="1:29" s="294" customFormat="1" ht="23.25" customHeight="1" x14ac:dyDescent="0.4">
      <c r="A101" s="624">
        <v>80</v>
      </c>
      <c r="B101" s="625" t="s">
        <v>654</v>
      </c>
      <c r="C101" s="626">
        <v>65</v>
      </c>
      <c r="D101" s="626" t="s">
        <v>350</v>
      </c>
      <c r="E101" s="626" t="s">
        <v>27</v>
      </c>
      <c r="F101" s="628">
        <v>3827.8</v>
      </c>
      <c r="G101" s="629">
        <v>3827.8</v>
      </c>
      <c r="H101" s="625">
        <v>3797.57</v>
      </c>
      <c r="I101" s="634">
        <v>3797.57</v>
      </c>
      <c r="J101" s="352"/>
      <c r="K101" s="360">
        <v>12.81</v>
      </c>
      <c r="L101" s="634">
        <v>3.44</v>
      </c>
      <c r="M101" s="251">
        <v>44.41</v>
      </c>
      <c r="N101" s="249">
        <v>3684</v>
      </c>
      <c r="O101" s="249" t="s">
        <v>29</v>
      </c>
      <c r="P101" s="249">
        <v>3327</v>
      </c>
      <c r="Q101" s="250">
        <v>9.3699999999999992</v>
      </c>
      <c r="R101" s="249"/>
      <c r="S101" s="250"/>
      <c r="T101" s="249"/>
      <c r="U101" s="668"/>
      <c r="V101" s="669">
        <v>4150</v>
      </c>
      <c r="W101" s="669" t="s">
        <v>27</v>
      </c>
      <c r="X101" s="669">
        <v>3850</v>
      </c>
      <c r="Y101" s="638"/>
      <c r="Z101" s="638"/>
      <c r="AA101" s="639"/>
      <c r="AB101" s="669"/>
      <c r="AC101" s="295"/>
    </row>
    <row r="102" spans="1:29" s="294" customFormat="1" ht="23.25" customHeight="1" x14ac:dyDescent="0.4">
      <c r="A102" s="624"/>
      <c r="B102" s="625"/>
      <c r="C102" s="626"/>
      <c r="D102" s="627" t="s">
        <v>350</v>
      </c>
      <c r="E102" s="627" t="s">
        <v>27</v>
      </c>
      <c r="F102" s="628">
        <v>19954.060000000001</v>
      </c>
      <c r="G102" s="629">
        <v>19954.060000000001</v>
      </c>
      <c r="H102" s="625">
        <v>19797.689999999999</v>
      </c>
      <c r="I102" s="630">
        <v>19797.689999999999</v>
      </c>
      <c r="J102" s="404"/>
      <c r="K102" s="405">
        <v>12.5</v>
      </c>
      <c r="L102" s="630">
        <v>3.7</v>
      </c>
      <c r="M102" s="251">
        <v>43.99</v>
      </c>
      <c r="N102" s="418">
        <v>3701</v>
      </c>
      <c r="O102" s="418" t="s">
        <v>53</v>
      </c>
      <c r="P102" s="418">
        <v>3362</v>
      </c>
      <c r="Q102" s="417">
        <v>8.8000000000000007</v>
      </c>
      <c r="R102" s="418"/>
      <c r="S102" s="417"/>
      <c r="T102" s="418"/>
      <c r="U102" s="668"/>
      <c r="V102" s="669">
        <v>4150</v>
      </c>
      <c r="W102" s="669" t="s">
        <v>27</v>
      </c>
      <c r="X102" s="669">
        <v>3850</v>
      </c>
      <c r="Y102" s="638"/>
      <c r="Z102" s="638"/>
      <c r="AA102" s="639"/>
      <c r="AB102" s="669"/>
      <c r="AC102" s="295"/>
    </row>
    <row r="103" spans="1:29" s="294" customFormat="1" ht="23.25" customHeight="1" x14ac:dyDescent="0.4">
      <c r="A103" s="624"/>
      <c r="B103" s="625"/>
      <c r="C103" s="626"/>
      <c r="D103" s="626"/>
      <c r="E103" s="626"/>
      <c r="F103" s="628"/>
      <c r="G103" s="629"/>
      <c r="H103" s="625"/>
      <c r="I103" s="634"/>
      <c r="J103" s="352"/>
      <c r="K103" s="360"/>
      <c r="L103" s="634"/>
      <c r="M103" s="251"/>
      <c r="N103" s="249"/>
      <c r="O103" s="249"/>
      <c r="P103" s="249"/>
      <c r="Q103" s="250"/>
      <c r="R103" s="249"/>
      <c r="S103" s="250"/>
      <c r="T103" s="249"/>
      <c r="U103" s="668"/>
      <c r="V103" s="669"/>
      <c r="W103" s="669"/>
      <c r="X103" s="669"/>
      <c r="Y103" s="638"/>
      <c r="Z103" s="638"/>
      <c r="AA103" s="639"/>
      <c r="AB103" s="669"/>
      <c r="AC103" s="295"/>
    </row>
    <row r="104" spans="1:29" s="294" customFormat="1" ht="23.25" customHeight="1" x14ac:dyDescent="0.4">
      <c r="A104" s="624"/>
      <c r="B104" s="625"/>
      <c r="C104" s="626"/>
      <c r="D104" s="626"/>
      <c r="E104" s="626"/>
      <c r="F104" s="628"/>
      <c r="G104" s="629"/>
      <c r="H104" s="625"/>
      <c r="I104" s="634"/>
      <c r="J104" s="352"/>
      <c r="K104" s="360"/>
      <c r="L104" s="634"/>
      <c r="M104" s="251"/>
      <c r="N104" s="249"/>
      <c r="O104" s="249"/>
      <c r="P104" s="249"/>
      <c r="Q104" s="250"/>
      <c r="R104" s="249"/>
      <c r="S104" s="250"/>
      <c r="T104" s="249"/>
      <c r="U104" s="668"/>
      <c r="V104" s="669"/>
      <c r="W104" s="669"/>
      <c r="X104" s="669"/>
      <c r="Y104" s="638"/>
      <c r="Z104" s="638"/>
      <c r="AA104" s="639"/>
      <c r="AB104" s="669"/>
      <c r="AC104" s="295"/>
    </row>
    <row r="105" spans="1:29" s="294" customFormat="1" ht="23.25" customHeight="1" x14ac:dyDescent="0.4">
      <c r="A105" s="624">
        <v>11</v>
      </c>
      <c r="B105" s="625" t="s">
        <v>652</v>
      </c>
      <c r="C105" s="626">
        <v>8</v>
      </c>
      <c r="D105" s="626" t="s">
        <v>655</v>
      </c>
      <c r="E105" s="626" t="s">
        <v>70</v>
      </c>
      <c r="F105" s="628">
        <v>0</v>
      </c>
      <c r="G105" s="629">
        <v>2001.86</v>
      </c>
      <c r="H105" s="625">
        <v>1969.49</v>
      </c>
      <c r="I105" s="634">
        <v>0</v>
      </c>
      <c r="J105" s="352"/>
      <c r="K105" s="360">
        <v>13.91</v>
      </c>
      <c r="L105" s="634">
        <v>1.78</v>
      </c>
      <c r="M105" s="251">
        <v>42.23</v>
      </c>
      <c r="N105" s="249">
        <v>4165</v>
      </c>
      <c r="O105" s="249" t="s">
        <v>27</v>
      </c>
      <c r="P105" s="249">
        <v>3651</v>
      </c>
      <c r="Q105" s="250">
        <v>12.13</v>
      </c>
      <c r="R105" s="249"/>
      <c r="S105" s="250">
        <v>12.53</v>
      </c>
      <c r="T105" s="249">
        <v>6.37</v>
      </c>
      <c r="U105" s="668">
        <v>39.869999999999997</v>
      </c>
      <c r="V105" s="669">
        <v>3786</v>
      </c>
      <c r="W105" s="669" t="s">
        <v>53</v>
      </c>
      <c r="X105" s="669">
        <v>3537</v>
      </c>
      <c r="Y105" s="638">
        <v>6.16</v>
      </c>
      <c r="Z105" s="638"/>
      <c r="AA105" s="639"/>
      <c r="AB105" s="669"/>
      <c r="AC105" s="295"/>
    </row>
    <row r="106" spans="1:29" s="294" customFormat="1" ht="23.25" customHeight="1" x14ac:dyDescent="0.4">
      <c r="A106" s="624">
        <v>20</v>
      </c>
      <c r="B106" s="625" t="s">
        <v>633</v>
      </c>
      <c r="C106" s="626">
        <v>15</v>
      </c>
      <c r="D106" s="626" t="s">
        <v>655</v>
      </c>
      <c r="E106" s="626" t="s">
        <v>70</v>
      </c>
      <c r="F106" s="628">
        <v>0</v>
      </c>
      <c r="G106" s="629">
        <v>1973.15</v>
      </c>
      <c r="H106" s="625">
        <v>1941.79</v>
      </c>
      <c r="I106" s="634">
        <v>0</v>
      </c>
      <c r="J106" s="352"/>
      <c r="K106" s="360">
        <v>13.54</v>
      </c>
      <c r="L106" s="634">
        <v>7.43</v>
      </c>
      <c r="M106" s="251">
        <v>42.24</v>
      </c>
      <c r="N106" s="249">
        <v>3747</v>
      </c>
      <c r="O106" s="249" t="s">
        <v>53</v>
      </c>
      <c r="P106" s="249">
        <v>3500</v>
      </c>
      <c r="Q106" s="250">
        <v>6.11</v>
      </c>
      <c r="R106" s="249"/>
      <c r="S106" s="250">
        <v>13.87</v>
      </c>
      <c r="T106" s="249">
        <v>7.86</v>
      </c>
      <c r="U106" s="668">
        <v>41.13</v>
      </c>
      <c r="V106" s="669">
        <v>3815</v>
      </c>
      <c r="W106" s="669" t="s">
        <v>53</v>
      </c>
      <c r="X106" s="669">
        <v>3566</v>
      </c>
      <c r="Y106" s="638">
        <v>6.01</v>
      </c>
      <c r="Z106" s="638"/>
      <c r="AA106" s="639"/>
      <c r="AB106" s="669"/>
      <c r="AC106" s="295"/>
    </row>
    <row r="107" spans="1:29" s="294" customFormat="1" ht="23.25" customHeight="1" x14ac:dyDescent="0.4">
      <c r="A107" s="624">
        <v>31</v>
      </c>
      <c r="B107" s="625" t="s">
        <v>635</v>
      </c>
      <c r="C107" s="626">
        <v>24</v>
      </c>
      <c r="D107" s="627" t="s">
        <v>655</v>
      </c>
      <c r="E107" s="627" t="s">
        <v>70</v>
      </c>
      <c r="F107" s="628">
        <v>0</v>
      </c>
      <c r="G107" s="629">
        <v>1651.67</v>
      </c>
      <c r="H107" s="625">
        <v>1621.33</v>
      </c>
      <c r="I107" s="630">
        <v>0</v>
      </c>
      <c r="J107" s="404"/>
      <c r="K107" s="405">
        <v>12.55</v>
      </c>
      <c r="L107" s="630">
        <v>7.03</v>
      </c>
      <c r="M107" s="251">
        <v>39.630000000000003</v>
      </c>
      <c r="N107" s="418">
        <v>3470</v>
      </c>
      <c r="O107" s="418" t="s">
        <v>29</v>
      </c>
      <c r="P107" s="418">
        <v>3264</v>
      </c>
      <c r="Q107" s="417">
        <v>5.52</v>
      </c>
      <c r="R107" s="418"/>
      <c r="S107" s="417">
        <v>14.1</v>
      </c>
      <c r="T107" s="418">
        <v>7.85</v>
      </c>
      <c r="U107" s="668">
        <v>43.24</v>
      </c>
      <c r="V107" s="669">
        <v>3801</v>
      </c>
      <c r="W107" s="669" t="s">
        <v>53</v>
      </c>
      <c r="X107" s="669">
        <v>3543</v>
      </c>
      <c r="Y107" s="638">
        <v>6.25</v>
      </c>
      <c r="Z107" s="638"/>
      <c r="AA107" s="639"/>
      <c r="AB107" s="669"/>
      <c r="AC107" s="295"/>
    </row>
    <row r="108" spans="1:29" s="294" customFormat="1" ht="23.25" customHeight="1" x14ac:dyDescent="0.4">
      <c r="A108" s="624">
        <v>37</v>
      </c>
      <c r="B108" s="625" t="s">
        <v>637</v>
      </c>
      <c r="C108" s="626">
        <v>29</v>
      </c>
      <c r="D108" s="626" t="s">
        <v>655</v>
      </c>
      <c r="E108" s="626" t="s">
        <v>70</v>
      </c>
      <c r="F108" s="628">
        <v>0</v>
      </c>
      <c r="G108" s="629">
        <v>918.28</v>
      </c>
      <c r="H108" s="625">
        <v>889.7</v>
      </c>
      <c r="I108" s="634">
        <v>0</v>
      </c>
      <c r="J108" s="352"/>
      <c r="K108" s="360">
        <v>14.76</v>
      </c>
      <c r="L108" s="634">
        <v>6.78</v>
      </c>
      <c r="M108" s="251">
        <v>38.090000000000003</v>
      </c>
      <c r="N108" s="249">
        <v>3905</v>
      </c>
      <c r="O108" s="249" t="s">
        <v>53</v>
      </c>
      <c r="P108" s="249">
        <v>3571</v>
      </c>
      <c r="Q108" s="250">
        <v>7.98</v>
      </c>
      <c r="R108" s="249"/>
      <c r="S108" s="250">
        <v>14.66</v>
      </c>
      <c r="T108" s="249">
        <v>8.26</v>
      </c>
      <c r="U108" s="668">
        <v>41.31</v>
      </c>
      <c r="V108" s="669">
        <v>3807</v>
      </c>
      <c r="W108" s="669" t="s">
        <v>53</v>
      </c>
      <c r="X108" s="669">
        <v>3541</v>
      </c>
      <c r="Y108" s="638">
        <v>6.4</v>
      </c>
      <c r="Z108" s="638"/>
      <c r="AA108" s="639"/>
      <c r="AB108" s="669"/>
      <c r="AC108" s="295"/>
    </row>
    <row r="109" spans="1:29" s="294" customFormat="1" ht="23.25" customHeight="1" x14ac:dyDescent="0.4">
      <c r="A109" s="624">
        <v>44</v>
      </c>
      <c r="B109" s="625" t="s">
        <v>646</v>
      </c>
      <c r="C109" s="626">
        <v>35</v>
      </c>
      <c r="D109" s="626" t="s">
        <v>655</v>
      </c>
      <c r="E109" s="626" t="s">
        <v>70</v>
      </c>
      <c r="F109" s="628">
        <v>0</v>
      </c>
      <c r="G109" s="629">
        <v>1911.01</v>
      </c>
      <c r="H109" s="625">
        <v>1880.12</v>
      </c>
      <c r="I109" s="634">
        <v>0</v>
      </c>
      <c r="J109" s="352"/>
      <c r="K109" s="360">
        <v>13.6</v>
      </c>
      <c r="L109" s="634">
        <v>6.04</v>
      </c>
      <c r="M109" s="251">
        <v>42.51</v>
      </c>
      <c r="N109" s="249">
        <v>3480</v>
      </c>
      <c r="O109" s="249" t="s">
        <v>29</v>
      </c>
      <c r="P109" s="249">
        <v>3200</v>
      </c>
      <c r="Q109" s="250">
        <v>7.56</v>
      </c>
      <c r="R109" s="249"/>
      <c r="S109" s="250">
        <v>13.84</v>
      </c>
      <c r="T109" s="249">
        <v>7.71</v>
      </c>
      <c r="U109" s="668">
        <v>43.61</v>
      </c>
      <c r="V109" s="669">
        <v>3774</v>
      </c>
      <c r="W109" s="669" t="s">
        <v>53</v>
      </c>
      <c r="X109" s="669">
        <v>3523</v>
      </c>
      <c r="Y109" s="638">
        <v>6.13</v>
      </c>
      <c r="Z109" s="638"/>
      <c r="AA109" s="639"/>
      <c r="AB109" s="669"/>
      <c r="AC109" s="295"/>
    </row>
    <row r="110" spans="1:29" s="294" customFormat="1" ht="23.25" customHeight="1" x14ac:dyDescent="0.4">
      <c r="A110" s="624">
        <v>48</v>
      </c>
      <c r="B110" s="625" t="s">
        <v>639</v>
      </c>
      <c r="C110" s="626">
        <v>39</v>
      </c>
      <c r="D110" s="626" t="s">
        <v>656</v>
      </c>
      <c r="E110" s="626" t="s">
        <v>70</v>
      </c>
      <c r="F110" s="628">
        <v>3890.11</v>
      </c>
      <c r="G110" s="629">
        <v>2217.69</v>
      </c>
      <c r="H110" s="636">
        <v>2217.69</v>
      </c>
      <c r="I110" s="634">
        <v>3859.75</v>
      </c>
      <c r="J110" s="352"/>
      <c r="K110" s="360">
        <v>12.3</v>
      </c>
      <c r="L110" s="634">
        <v>6.87</v>
      </c>
      <c r="M110" s="251">
        <v>38.200000000000003</v>
      </c>
      <c r="N110" s="249">
        <v>3802</v>
      </c>
      <c r="O110" s="249" t="s">
        <v>53</v>
      </c>
      <c r="P110" s="249">
        <v>3580</v>
      </c>
      <c r="Q110" s="250">
        <v>5.43</v>
      </c>
      <c r="R110" s="249"/>
      <c r="S110" s="250"/>
      <c r="T110" s="249"/>
      <c r="U110" s="668"/>
      <c r="V110" s="669">
        <v>4450</v>
      </c>
      <c r="W110" s="669" t="s">
        <v>70</v>
      </c>
      <c r="X110" s="669">
        <v>4150</v>
      </c>
      <c r="Y110" s="638"/>
      <c r="Z110" s="638"/>
      <c r="AA110" s="639"/>
      <c r="AB110" s="669"/>
      <c r="AC110" s="295"/>
    </row>
    <row r="111" spans="1:29" s="294" customFormat="1" ht="23.25" customHeight="1" x14ac:dyDescent="0.4">
      <c r="A111" s="624"/>
      <c r="B111" s="625"/>
      <c r="C111" s="626"/>
      <c r="D111" s="626" t="s">
        <v>655</v>
      </c>
      <c r="E111" s="626" t="s">
        <v>70</v>
      </c>
      <c r="F111" s="628">
        <v>3890.11</v>
      </c>
      <c r="G111" s="629">
        <v>10673.66</v>
      </c>
      <c r="H111" s="635">
        <v>10520.12</v>
      </c>
      <c r="I111" s="634">
        <v>3859.75</v>
      </c>
      <c r="J111" s="352"/>
      <c r="K111" s="360">
        <v>13.31</v>
      </c>
      <c r="L111" s="634">
        <v>5.89</v>
      </c>
      <c r="M111" s="251">
        <v>40.68</v>
      </c>
      <c r="N111" s="249">
        <v>3760</v>
      </c>
      <c r="O111" s="249" t="s">
        <v>53</v>
      </c>
      <c r="P111" s="249">
        <v>3461</v>
      </c>
      <c r="Q111" s="250">
        <v>7.42</v>
      </c>
      <c r="R111" s="249"/>
      <c r="S111" s="250"/>
      <c r="T111" s="249"/>
      <c r="U111" s="668"/>
      <c r="V111" s="669">
        <v>3931</v>
      </c>
      <c r="W111" s="669" t="s">
        <v>53</v>
      </c>
      <c r="X111" s="669">
        <v>3669</v>
      </c>
      <c r="Y111" s="638"/>
      <c r="Z111" s="638"/>
      <c r="AA111" s="639"/>
      <c r="AB111" s="669"/>
      <c r="AC111" s="295"/>
    </row>
    <row r="112" spans="1:29" s="294" customFormat="1" ht="23.25" customHeight="1" x14ac:dyDescent="0.4">
      <c r="A112" s="624"/>
      <c r="B112" s="625"/>
      <c r="C112" s="626"/>
      <c r="D112" s="626"/>
      <c r="E112" s="626"/>
      <c r="F112" s="628"/>
      <c r="G112" s="629"/>
      <c r="H112" s="625"/>
      <c r="I112" s="634"/>
      <c r="J112" s="352"/>
      <c r="K112" s="360"/>
      <c r="L112" s="634"/>
      <c r="M112" s="251"/>
      <c r="N112" s="249"/>
      <c r="O112" s="249"/>
      <c r="P112" s="249"/>
      <c r="Q112" s="250"/>
      <c r="R112" s="249"/>
      <c r="S112" s="250"/>
      <c r="T112" s="249"/>
      <c r="U112" s="668"/>
      <c r="V112" s="669"/>
      <c r="W112" s="669"/>
      <c r="X112" s="669"/>
      <c r="Y112" s="638"/>
      <c r="Z112" s="638"/>
      <c r="AA112" s="639"/>
      <c r="AB112" s="669"/>
      <c r="AC112" s="295"/>
    </row>
    <row r="113" spans="1:29" s="294" customFormat="1" ht="23.25" customHeight="1" x14ac:dyDescent="0.4">
      <c r="A113" s="624"/>
      <c r="B113" s="625"/>
      <c r="C113" s="626"/>
      <c r="D113" s="626"/>
      <c r="E113" s="626"/>
      <c r="F113" s="628"/>
      <c r="G113" s="629"/>
      <c r="H113" s="625"/>
      <c r="I113" s="634"/>
      <c r="J113" s="352"/>
      <c r="K113" s="360"/>
      <c r="L113" s="634"/>
      <c r="M113" s="251"/>
      <c r="N113" s="249"/>
      <c r="O113" s="249"/>
      <c r="P113" s="249"/>
      <c r="Q113" s="250"/>
      <c r="R113" s="249"/>
      <c r="S113" s="250"/>
      <c r="T113" s="249"/>
      <c r="U113" s="668"/>
      <c r="V113" s="669"/>
      <c r="W113" s="669"/>
      <c r="X113" s="669"/>
      <c r="Y113" s="638"/>
      <c r="Z113" s="638"/>
      <c r="AA113" s="639"/>
      <c r="AB113" s="669"/>
      <c r="AC113" s="295"/>
    </row>
    <row r="114" spans="1:29" s="294" customFormat="1" ht="23.25" customHeight="1" x14ac:dyDescent="0.4">
      <c r="A114" s="624">
        <v>10</v>
      </c>
      <c r="B114" s="625" t="s">
        <v>652</v>
      </c>
      <c r="C114" s="626">
        <v>8</v>
      </c>
      <c r="D114" s="626" t="s">
        <v>656</v>
      </c>
      <c r="E114" s="626" t="s">
        <v>70</v>
      </c>
      <c r="F114" s="628">
        <v>4096.3999999999996</v>
      </c>
      <c r="G114" s="629">
        <v>2094.54</v>
      </c>
      <c r="H114" s="625">
        <v>2094.54</v>
      </c>
      <c r="I114" s="634">
        <v>4064.03</v>
      </c>
      <c r="J114" s="352"/>
      <c r="K114" s="360">
        <v>13.91</v>
      </c>
      <c r="L114" s="634">
        <v>1.78</v>
      </c>
      <c r="M114" s="251">
        <v>42.23</v>
      </c>
      <c r="N114" s="249">
        <v>4165</v>
      </c>
      <c r="O114" s="249" t="s">
        <v>27</v>
      </c>
      <c r="P114" s="249">
        <v>3651</v>
      </c>
      <c r="Q114" s="250">
        <v>12.13</v>
      </c>
      <c r="R114" s="249"/>
      <c r="S114" s="250">
        <v>13.91</v>
      </c>
      <c r="T114" s="249">
        <v>7.28</v>
      </c>
      <c r="U114" s="668">
        <v>33.21</v>
      </c>
      <c r="V114" s="669">
        <v>4383</v>
      </c>
      <c r="W114" s="669" t="s">
        <v>70</v>
      </c>
      <c r="X114" s="669">
        <v>4070</v>
      </c>
      <c r="Y114" s="638">
        <v>6.63</v>
      </c>
      <c r="Z114" s="638"/>
      <c r="AA114" s="639"/>
      <c r="AB114" s="669"/>
      <c r="AC114" s="295"/>
    </row>
    <row r="115" spans="1:29" s="294" customFormat="1" ht="23.25" customHeight="1" x14ac:dyDescent="0.4">
      <c r="A115" s="624">
        <v>19</v>
      </c>
      <c r="B115" s="625" t="s">
        <v>633</v>
      </c>
      <c r="C115" s="626">
        <v>15</v>
      </c>
      <c r="D115" s="626" t="s">
        <v>656</v>
      </c>
      <c r="E115" s="626" t="s">
        <v>70</v>
      </c>
      <c r="F115" s="628">
        <v>3965.44</v>
      </c>
      <c r="G115" s="629">
        <v>1992.29</v>
      </c>
      <c r="H115" s="625">
        <v>1992.29</v>
      </c>
      <c r="I115" s="634">
        <v>3934.08</v>
      </c>
      <c r="J115" s="352"/>
      <c r="K115" s="360">
        <v>13.54</v>
      </c>
      <c r="L115" s="634">
        <v>7.43</v>
      </c>
      <c r="M115" s="251">
        <v>42.24</v>
      </c>
      <c r="N115" s="249">
        <v>3747</v>
      </c>
      <c r="O115" s="249" t="s">
        <v>53</v>
      </c>
      <c r="P115" s="249">
        <v>3500</v>
      </c>
      <c r="Q115" s="250">
        <v>6.11</v>
      </c>
      <c r="R115" s="249"/>
      <c r="S115" s="250">
        <v>13.91</v>
      </c>
      <c r="T115" s="249">
        <v>8.08</v>
      </c>
      <c r="U115" s="668">
        <v>34.85</v>
      </c>
      <c r="V115" s="669">
        <v>4415</v>
      </c>
      <c r="W115" s="669" t="s">
        <v>70</v>
      </c>
      <c r="X115" s="669">
        <v>4135</v>
      </c>
      <c r="Y115" s="638">
        <v>5.83</v>
      </c>
      <c r="Z115" s="638"/>
      <c r="AA115" s="639"/>
      <c r="AB115" s="669"/>
      <c r="AC115" s="295"/>
    </row>
    <row r="116" spans="1:29" s="294" customFormat="1" ht="23.25" customHeight="1" x14ac:dyDescent="0.4">
      <c r="A116" s="624">
        <v>30</v>
      </c>
      <c r="B116" s="625" t="s">
        <v>635</v>
      </c>
      <c r="C116" s="626">
        <v>24</v>
      </c>
      <c r="D116" s="626" t="s">
        <v>656</v>
      </c>
      <c r="E116" s="626" t="s">
        <v>70</v>
      </c>
      <c r="F116" s="628">
        <v>3941.99</v>
      </c>
      <c r="G116" s="629">
        <v>2290.3200000000002</v>
      </c>
      <c r="H116" s="625">
        <v>2290.3200000000002</v>
      </c>
      <c r="I116" s="634">
        <v>3911.65</v>
      </c>
      <c r="J116" s="352"/>
      <c r="K116" s="360">
        <v>12.55</v>
      </c>
      <c r="L116" s="634">
        <v>7.03</v>
      </c>
      <c r="M116" s="251">
        <v>39.630000000000003</v>
      </c>
      <c r="N116" s="249">
        <v>3470</v>
      </c>
      <c r="O116" s="249" t="s">
        <v>29</v>
      </c>
      <c r="P116" s="249">
        <v>3264</v>
      </c>
      <c r="Q116" s="250">
        <v>5.52</v>
      </c>
      <c r="R116" s="249"/>
      <c r="S116" s="250">
        <v>13.28</v>
      </c>
      <c r="T116" s="249">
        <v>6.75</v>
      </c>
      <c r="U116" s="668">
        <v>38.01</v>
      </c>
      <c r="V116" s="669">
        <v>4417</v>
      </c>
      <c r="W116" s="669" t="s">
        <v>70</v>
      </c>
      <c r="X116" s="669">
        <v>4108</v>
      </c>
      <c r="Y116" s="638">
        <v>6.53</v>
      </c>
      <c r="Z116" s="638"/>
      <c r="AA116" s="639"/>
      <c r="AB116" s="669"/>
      <c r="AC116" s="295"/>
    </row>
    <row r="117" spans="1:29" s="294" customFormat="1" ht="23.25" customHeight="1" x14ac:dyDescent="0.4">
      <c r="A117" s="624">
        <v>36</v>
      </c>
      <c r="B117" s="625" t="s">
        <v>637</v>
      </c>
      <c r="C117" s="626">
        <v>29</v>
      </c>
      <c r="D117" s="626" t="s">
        <v>656</v>
      </c>
      <c r="E117" s="626" t="s">
        <v>70</v>
      </c>
      <c r="F117" s="628">
        <v>3663.1</v>
      </c>
      <c r="G117" s="629">
        <v>2744.82</v>
      </c>
      <c r="H117" s="625">
        <v>2744.82</v>
      </c>
      <c r="I117" s="634">
        <v>3634.52</v>
      </c>
      <c r="J117" s="352"/>
      <c r="K117" s="360">
        <v>14.76</v>
      </c>
      <c r="L117" s="634">
        <v>6.78</v>
      </c>
      <c r="M117" s="251">
        <v>38.090000000000003</v>
      </c>
      <c r="N117" s="249">
        <v>3905</v>
      </c>
      <c r="O117" s="249" t="s">
        <v>53</v>
      </c>
      <c r="P117" s="249">
        <v>3571</v>
      </c>
      <c r="Q117" s="250">
        <v>7.98</v>
      </c>
      <c r="R117" s="249"/>
      <c r="S117" s="250">
        <v>14</v>
      </c>
      <c r="T117" s="249">
        <v>7.1</v>
      </c>
      <c r="U117" s="668">
        <v>32.369999999999997</v>
      </c>
      <c r="V117" s="669">
        <v>4394</v>
      </c>
      <c r="W117" s="669" t="s">
        <v>70</v>
      </c>
      <c r="X117" s="669">
        <v>4068</v>
      </c>
      <c r="Y117" s="638">
        <v>6.9</v>
      </c>
      <c r="Z117" s="638"/>
      <c r="AA117" s="639"/>
      <c r="AB117" s="669"/>
      <c r="AC117" s="295"/>
    </row>
    <row r="118" spans="1:29" s="294" customFormat="1" ht="23.25" customHeight="1" x14ac:dyDescent="0.4">
      <c r="A118" s="624">
        <v>43</v>
      </c>
      <c r="B118" s="625" t="s">
        <v>646</v>
      </c>
      <c r="C118" s="626">
        <v>35</v>
      </c>
      <c r="D118" s="626" t="s">
        <v>656</v>
      </c>
      <c r="E118" s="626" t="s">
        <v>70</v>
      </c>
      <c r="F118" s="628">
        <v>3908.72</v>
      </c>
      <c r="G118" s="629">
        <v>1997.71</v>
      </c>
      <c r="H118" s="625">
        <v>1997.71</v>
      </c>
      <c r="I118" s="634">
        <v>3877.83</v>
      </c>
      <c r="J118" s="352"/>
      <c r="K118" s="360">
        <v>13.6</v>
      </c>
      <c r="L118" s="634">
        <v>6.04</v>
      </c>
      <c r="M118" s="251">
        <v>42.51</v>
      </c>
      <c r="N118" s="249">
        <v>3480</v>
      </c>
      <c r="O118" s="249" t="s">
        <v>29</v>
      </c>
      <c r="P118" s="249">
        <v>3200</v>
      </c>
      <c r="Q118" s="250">
        <v>7.56</v>
      </c>
      <c r="R118" s="249"/>
      <c r="S118" s="250">
        <v>14.33</v>
      </c>
      <c r="T118" s="249">
        <v>8.1199999999999992</v>
      </c>
      <c r="U118" s="668">
        <v>37.39</v>
      </c>
      <c r="V118" s="669">
        <v>4376</v>
      </c>
      <c r="W118" s="669" t="s">
        <v>70</v>
      </c>
      <c r="X118" s="669">
        <v>4080</v>
      </c>
      <c r="Y118" s="638">
        <v>6.21</v>
      </c>
      <c r="Z118" s="638"/>
      <c r="AA118" s="639"/>
      <c r="AB118" s="669"/>
      <c r="AC118" s="295"/>
    </row>
    <row r="119" spans="1:29" s="294" customFormat="1" ht="23.25" customHeight="1" x14ac:dyDescent="0.4">
      <c r="A119" s="624">
        <v>81</v>
      </c>
      <c r="B119" s="625" t="s">
        <v>654</v>
      </c>
      <c r="C119" s="626">
        <v>66</v>
      </c>
      <c r="D119" s="626" t="s">
        <v>656</v>
      </c>
      <c r="E119" s="626" t="s">
        <v>70</v>
      </c>
      <c r="F119" s="628">
        <v>3844.36</v>
      </c>
      <c r="G119" s="629">
        <v>2843.95</v>
      </c>
      <c r="H119" s="625">
        <v>2843.95</v>
      </c>
      <c r="I119" s="634">
        <v>3814.8</v>
      </c>
      <c r="J119" s="352"/>
      <c r="K119" s="360">
        <v>12.58</v>
      </c>
      <c r="L119" s="634">
        <v>5.39</v>
      </c>
      <c r="M119" s="251">
        <v>44.57</v>
      </c>
      <c r="N119" s="249">
        <v>3380</v>
      </c>
      <c r="O119" s="249" t="s">
        <v>81</v>
      </c>
      <c r="P119" s="249">
        <v>3123</v>
      </c>
      <c r="Q119" s="250">
        <v>7.19</v>
      </c>
      <c r="R119" s="249"/>
      <c r="S119" s="250">
        <v>14.23</v>
      </c>
      <c r="T119" s="249">
        <v>8.14</v>
      </c>
      <c r="U119" s="668">
        <v>37</v>
      </c>
      <c r="V119" s="669">
        <v>4311</v>
      </c>
      <c r="W119" s="669" t="s">
        <v>70</v>
      </c>
      <c r="X119" s="669">
        <v>4025</v>
      </c>
      <c r="Y119" s="638">
        <v>6.09</v>
      </c>
      <c r="Z119" s="638"/>
      <c r="AA119" s="639"/>
      <c r="AB119" s="669"/>
      <c r="AC119" s="295"/>
    </row>
    <row r="120" spans="1:29" s="294" customFormat="1" ht="23.25" customHeight="1" x14ac:dyDescent="0.4">
      <c r="A120" s="673">
        <v>49</v>
      </c>
      <c r="B120" s="674" t="s">
        <v>639</v>
      </c>
      <c r="C120" s="675">
        <v>39</v>
      </c>
      <c r="D120" s="627" t="s">
        <v>655</v>
      </c>
      <c r="E120" s="627" t="s">
        <v>70</v>
      </c>
      <c r="F120" s="676"/>
      <c r="G120" s="677">
        <v>1672.42</v>
      </c>
      <c r="H120" s="674">
        <v>1642.06</v>
      </c>
      <c r="I120" s="693"/>
      <c r="J120" s="427"/>
      <c r="K120" s="428">
        <v>12.3</v>
      </c>
      <c r="L120" s="693">
        <v>6.87</v>
      </c>
      <c r="M120" s="433">
        <v>38.200000000000003</v>
      </c>
      <c r="N120" s="418">
        <v>3802</v>
      </c>
      <c r="O120" s="418" t="s">
        <v>53</v>
      </c>
      <c r="P120" s="418">
        <v>3580</v>
      </c>
      <c r="Q120" s="417">
        <v>5.43</v>
      </c>
      <c r="R120" s="417"/>
      <c r="S120" s="417"/>
      <c r="T120" s="418"/>
      <c r="U120" s="668"/>
      <c r="V120" s="669">
        <v>4450</v>
      </c>
      <c r="W120" s="669" t="s">
        <v>70</v>
      </c>
      <c r="X120" s="669">
        <v>4150</v>
      </c>
      <c r="Y120" s="638"/>
      <c r="Z120" s="638"/>
      <c r="AA120" s="639"/>
      <c r="AB120" s="669"/>
      <c r="AC120" s="295"/>
    </row>
    <row r="121" spans="1:29" s="294" customFormat="1" ht="23.25" customHeight="1" x14ac:dyDescent="0.4">
      <c r="A121" s="673">
        <v>82</v>
      </c>
      <c r="B121" s="674" t="s">
        <v>654</v>
      </c>
      <c r="C121" s="675">
        <v>66</v>
      </c>
      <c r="D121" s="675" t="s">
        <v>655</v>
      </c>
      <c r="E121" s="675" t="s">
        <v>70</v>
      </c>
      <c r="F121" s="676">
        <v>0</v>
      </c>
      <c r="G121" s="677">
        <v>1000.41</v>
      </c>
      <c r="H121" s="674">
        <v>970.85</v>
      </c>
      <c r="I121" s="678">
        <v>0</v>
      </c>
      <c r="J121" s="694"/>
      <c r="K121" s="695">
        <v>12.58</v>
      </c>
      <c r="L121" s="678">
        <v>5.39</v>
      </c>
      <c r="M121" s="433">
        <v>44.57</v>
      </c>
      <c r="N121" s="681">
        <v>3380</v>
      </c>
      <c r="O121" s="681" t="s">
        <v>81</v>
      </c>
      <c r="P121" s="681">
        <v>3123</v>
      </c>
      <c r="Q121" s="682">
        <v>7.19</v>
      </c>
      <c r="R121" s="681"/>
      <c r="S121" s="682">
        <v>14.22</v>
      </c>
      <c r="T121" s="681">
        <v>7.94</v>
      </c>
      <c r="U121" s="668">
        <v>41.94</v>
      </c>
      <c r="V121" s="669">
        <v>3722</v>
      </c>
      <c r="W121" s="669" t="s">
        <v>53</v>
      </c>
      <c r="X121" s="669">
        <v>3468</v>
      </c>
      <c r="Y121" s="638">
        <v>6.28</v>
      </c>
      <c r="Z121" s="638"/>
      <c r="AA121" s="639"/>
      <c r="AB121" s="669"/>
      <c r="AC121" s="295"/>
    </row>
    <row r="122" spans="1:29" x14ac:dyDescent="0.25">
      <c r="D122" t="s">
        <v>656</v>
      </c>
      <c r="E122" t="s">
        <v>70</v>
      </c>
      <c r="F122">
        <v>23420.01</v>
      </c>
      <c r="G122">
        <v>16636.46</v>
      </c>
      <c r="H122">
        <v>16576.54</v>
      </c>
      <c r="I122">
        <v>23236.91</v>
      </c>
      <c r="K122">
        <v>13.32</v>
      </c>
      <c r="L122">
        <v>5.86</v>
      </c>
      <c r="M122">
        <v>41.36</v>
      </c>
      <c r="N122">
        <v>3677</v>
      </c>
      <c r="O122" t="s">
        <v>29</v>
      </c>
      <c r="P122">
        <v>3383</v>
      </c>
      <c r="Q122">
        <v>7.45</v>
      </c>
      <c r="V122">
        <v>4347</v>
      </c>
      <c r="W122" t="s">
        <v>70</v>
      </c>
      <c r="X122">
        <v>4048</v>
      </c>
      <c r="AC122" s="1"/>
    </row>
    <row r="123" spans="1:29" x14ac:dyDescent="0.25">
      <c r="AC123" s="1"/>
    </row>
    <row r="124" spans="1:29" x14ac:dyDescent="0.25">
      <c r="AC124" s="1"/>
    </row>
    <row r="125" spans="1:29" ht="20.25" customHeight="1" x14ac:dyDescent="0.25">
      <c r="A125" s="216">
        <v>27</v>
      </c>
      <c r="B125" s="216" t="s">
        <v>635</v>
      </c>
      <c r="C125" s="216">
        <v>22</v>
      </c>
      <c r="D125" s="216" t="s">
        <v>499</v>
      </c>
      <c r="E125" s="217" t="s">
        <v>27</v>
      </c>
      <c r="F125" s="216">
        <v>3912.89</v>
      </c>
      <c r="G125" s="216">
        <v>3912.89</v>
      </c>
      <c r="H125" s="438">
        <v>3882.38</v>
      </c>
      <c r="I125" s="216">
        <v>3882.38</v>
      </c>
      <c r="J125" s="216"/>
      <c r="K125" s="216"/>
      <c r="L125" s="438"/>
      <c r="M125" s="329">
        <v>52.16</v>
      </c>
      <c r="N125" s="219">
        <v>2876</v>
      </c>
      <c r="O125" s="220" t="s">
        <v>61</v>
      </c>
      <c r="P125" s="220"/>
      <c r="Q125" s="220"/>
      <c r="R125" s="220"/>
      <c r="S125" s="221"/>
      <c r="T125" s="222"/>
      <c r="U125" s="223"/>
      <c r="V125" s="219">
        <v>4150</v>
      </c>
      <c r="W125" s="220" t="s">
        <v>27</v>
      </c>
      <c r="X125" s="220"/>
      <c r="Y125" s="220"/>
      <c r="Z125" s="220"/>
      <c r="AA125" s="221" t="s">
        <v>14</v>
      </c>
      <c r="AB125" s="222" t="s">
        <v>15</v>
      </c>
      <c r="AC125" s="1"/>
    </row>
    <row r="126" spans="1:29" ht="20.25" customHeight="1" x14ac:dyDescent="0.25">
      <c r="A126" s="228"/>
      <c r="B126" s="228"/>
      <c r="C126" s="228"/>
      <c r="D126" s="228"/>
      <c r="E126" s="229"/>
      <c r="F126" s="228"/>
      <c r="G126" s="228"/>
      <c r="H126" s="228"/>
      <c r="I126" s="395"/>
      <c r="J126" s="396"/>
      <c r="K126" s="397"/>
      <c r="L126" s="398"/>
      <c r="M126" s="329"/>
      <c r="N126" s="232"/>
      <c r="O126" s="233"/>
      <c r="P126" s="233"/>
      <c r="Q126" s="234"/>
      <c r="R126" s="235"/>
      <c r="S126" s="236"/>
      <c r="T126" s="237"/>
      <c r="U126" s="223"/>
      <c r="V126" s="219"/>
      <c r="W126" s="662"/>
      <c r="X126" s="662"/>
      <c r="Y126" s="663"/>
      <c r="Z126" s="664"/>
      <c r="AA126" s="665"/>
      <c r="AB126" s="222"/>
      <c r="AC126" s="1"/>
    </row>
    <row r="127" spans="1:29" s="294" customFormat="1" ht="23.25" customHeight="1" x14ac:dyDescent="0.4">
      <c r="A127" s="624"/>
      <c r="B127" s="625"/>
      <c r="C127" s="626"/>
      <c r="D127" s="696"/>
      <c r="E127" s="696"/>
      <c r="F127" s="628"/>
      <c r="G127" s="629"/>
      <c r="H127" s="625"/>
      <c r="I127" s="630"/>
      <c r="J127" s="404"/>
      <c r="K127" s="405"/>
      <c r="L127" s="630"/>
      <c r="M127" s="251"/>
      <c r="N127" s="418"/>
      <c r="O127" s="418"/>
      <c r="P127" s="418"/>
      <c r="Q127" s="417"/>
      <c r="R127" s="417"/>
      <c r="S127" s="417"/>
      <c r="T127" s="418"/>
      <c r="U127" s="666"/>
      <c r="V127" s="667"/>
      <c r="W127" s="667"/>
      <c r="X127" s="667"/>
      <c r="Y127" s="410"/>
      <c r="Z127" s="410"/>
      <c r="AA127" s="411"/>
      <c r="AB127" s="667"/>
      <c r="AC127" s="295"/>
    </row>
    <row r="128" spans="1:29" s="294" customFormat="1" ht="23.25" customHeight="1" x14ac:dyDescent="0.4">
      <c r="A128" s="624">
        <v>66</v>
      </c>
      <c r="B128" s="625" t="s">
        <v>647</v>
      </c>
      <c r="C128" s="626">
        <v>55</v>
      </c>
      <c r="D128" s="626" t="s">
        <v>68</v>
      </c>
      <c r="E128" s="626" t="s">
        <v>69</v>
      </c>
      <c r="F128" s="628">
        <v>3869.74</v>
      </c>
      <c r="G128" s="629">
        <v>2035.96</v>
      </c>
      <c r="H128" s="625">
        <v>2035.96</v>
      </c>
      <c r="I128" s="634">
        <v>3839.52</v>
      </c>
      <c r="J128" s="352"/>
      <c r="K128" s="360">
        <v>12.31</v>
      </c>
      <c r="L128" s="634">
        <v>6.17</v>
      </c>
      <c r="M128" s="251">
        <v>34.909999999999997</v>
      </c>
      <c r="N128" s="418">
        <v>4247</v>
      </c>
      <c r="O128" s="418" t="s">
        <v>27</v>
      </c>
      <c r="P128" s="418">
        <v>3969</v>
      </c>
      <c r="Q128" s="417">
        <v>6.14</v>
      </c>
      <c r="R128" s="417"/>
      <c r="S128" s="417">
        <v>15.99</v>
      </c>
      <c r="T128" s="418">
        <v>9.8699999999999992</v>
      </c>
      <c r="U128" s="668">
        <v>29.17</v>
      </c>
      <c r="V128" s="669">
        <v>4787</v>
      </c>
      <c r="W128" s="669" t="s">
        <v>69</v>
      </c>
      <c r="X128" s="669">
        <v>4462</v>
      </c>
      <c r="Y128" s="638">
        <v>6.12</v>
      </c>
      <c r="Z128" s="638"/>
      <c r="AA128" s="639"/>
      <c r="AB128" s="669"/>
      <c r="AC128" s="295"/>
    </row>
    <row r="129" spans="1:29" s="294" customFormat="1" ht="23.25" customHeight="1" x14ac:dyDescent="0.4">
      <c r="A129" s="624">
        <v>69</v>
      </c>
      <c r="B129" s="625" t="s">
        <v>648</v>
      </c>
      <c r="C129" s="626">
        <v>57</v>
      </c>
      <c r="D129" s="626" t="s">
        <v>68</v>
      </c>
      <c r="E129" s="626" t="s">
        <v>69</v>
      </c>
      <c r="F129" s="628">
        <v>3884.46</v>
      </c>
      <c r="G129" s="629">
        <v>2041.74</v>
      </c>
      <c r="H129" s="625">
        <v>2041.74</v>
      </c>
      <c r="I129" s="630">
        <v>3854.59</v>
      </c>
      <c r="J129" s="404"/>
      <c r="K129" s="405">
        <v>11.92</v>
      </c>
      <c r="L129" s="630">
        <v>4.8600000000000003</v>
      </c>
      <c r="M129" s="251">
        <v>37.21</v>
      </c>
      <c r="N129" s="418">
        <v>4144</v>
      </c>
      <c r="O129" s="418" t="s">
        <v>27</v>
      </c>
      <c r="P129" s="418">
        <v>3836</v>
      </c>
      <c r="Q129" s="417">
        <v>7.06</v>
      </c>
      <c r="R129" s="417"/>
      <c r="S129" s="417">
        <v>17.04</v>
      </c>
      <c r="T129" s="418">
        <v>10.73</v>
      </c>
      <c r="U129" s="668">
        <v>29.87</v>
      </c>
      <c r="V129" s="669">
        <v>4704</v>
      </c>
      <c r="W129" s="669" t="s">
        <v>69</v>
      </c>
      <c r="X129" s="669">
        <v>4372</v>
      </c>
      <c r="Y129" s="638">
        <v>6.31</v>
      </c>
      <c r="Z129" s="638"/>
      <c r="AA129" s="639"/>
      <c r="AB129" s="669"/>
      <c r="AC129" s="295"/>
    </row>
    <row r="130" spans="1:29" s="294" customFormat="1" ht="23.25" customHeight="1" x14ac:dyDescent="0.4">
      <c r="A130" s="624">
        <v>75</v>
      </c>
      <c r="B130" s="625" t="s">
        <v>653</v>
      </c>
      <c r="C130" s="626">
        <v>62</v>
      </c>
      <c r="D130" s="626" t="s">
        <v>68</v>
      </c>
      <c r="E130" s="626" t="s">
        <v>69</v>
      </c>
      <c r="F130" s="628">
        <v>3955.58</v>
      </c>
      <c r="G130" s="629">
        <v>1930.82</v>
      </c>
      <c r="H130" s="635">
        <v>1899.98</v>
      </c>
      <c r="I130" s="634">
        <v>3924.74</v>
      </c>
      <c r="J130" s="352"/>
      <c r="K130" s="360">
        <v>11.51</v>
      </c>
      <c r="L130" s="634">
        <v>4.5199999999999996</v>
      </c>
      <c r="M130" s="251">
        <v>37.01</v>
      </c>
      <c r="N130" s="249">
        <v>4205</v>
      </c>
      <c r="O130" s="249" t="s">
        <v>27</v>
      </c>
      <c r="P130" s="249">
        <v>3897</v>
      </c>
      <c r="Q130" s="250">
        <v>6.99</v>
      </c>
      <c r="R130" s="249"/>
      <c r="S130" s="250">
        <v>16.47</v>
      </c>
      <c r="T130" s="249">
        <v>10.16</v>
      </c>
      <c r="U130" s="668">
        <v>30.02</v>
      </c>
      <c r="V130" s="669">
        <v>4712</v>
      </c>
      <c r="W130" s="669" t="s">
        <v>69</v>
      </c>
      <c r="X130" s="669">
        <v>4381</v>
      </c>
      <c r="Y130" s="638">
        <v>6.31</v>
      </c>
      <c r="Z130" s="638"/>
      <c r="AA130" s="639"/>
      <c r="AB130" s="669"/>
      <c r="AC130" s="295"/>
    </row>
    <row r="131" spans="1:29" s="294" customFormat="1" ht="23.25" customHeight="1" x14ac:dyDescent="0.4">
      <c r="A131" s="624"/>
      <c r="B131" s="625"/>
      <c r="C131" s="626"/>
      <c r="D131" s="696" t="s">
        <v>68</v>
      </c>
      <c r="E131" s="696" t="s">
        <v>69</v>
      </c>
      <c r="F131" s="628">
        <v>11709.78</v>
      </c>
      <c r="G131" s="629">
        <v>6008.52</v>
      </c>
      <c r="H131" s="635">
        <v>5977.68</v>
      </c>
      <c r="I131" s="634">
        <v>11618.85</v>
      </c>
      <c r="J131" s="352"/>
      <c r="K131" s="360">
        <v>11.92</v>
      </c>
      <c r="L131" s="634">
        <v>5.2</v>
      </c>
      <c r="M131" s="251">
        <v>36.36</v>
      </c>
      <c r="N131" s="249">
        <v>4198</v>
      </c>
      <c r="O131" s="249" t="s">
        <v>27</v>
      </c>
      <c r="P131" s="249">
        <v>3901</v>
      </c>
      <c r="Q131" s="250">
        <v>6.72</v>
      </c>
      <c r="R131" s="249"/>
      <c r="S131" s="250">
        <v>16.5</v>
      </c>
      <c r="T131" s="249">
        <v>10.26</v>
      </c>
      <c r="U131" s="668">
        <v>29.68</v>
      </c>
      <c r="V131" s="669">
        <v>4735</v>
      </c>
      <c r="W131" s="669" t="s">
        <v>69</v>
      </c>
      <c r="X131" s="669">
        <v>4405</v>
      </c>
      <c r="Y131" s="638">
        <v>6.25</v>
      </c>
      <c r="Z131" s="638"/>
      <c r="AA131" s="639"/>
      <c r="AB131" s="669"/>
      <c r="AC131" s="295"/>
    </row>
    <row r="132" spans="1:29" s="294" customFormat="1" ht="23.25" customHeight="1" x14ac:dyDescent="0.4">
      <c r="A132" s="624"/>
      <c r="B132" s="625"/>
      <c r="C132" s="626"/>
      <c r="D132" s="697"/>
      <c r="E132" s="697"/>
      <c r="F132" s="628"/>
      <c r="G132" s="629"/>
      <c r="H132" s="625"/>
      <c r="I132" s="630"/>
      <c r="J132" s="404"/>
      <c r="K132" s="405"/>
      <c r="L132" s="630"/>
      <c r="M132" s="251"/>
      <c r="N132" s="418"/>
      <c r="O132" s="418"/>
      <c r="P132" s="418"/>
      <c r="Q132" s="417"/>
      <c r="R132" s="417"/>
      <c r="S132" s="417"/>
      <c r="T132" s="418"/>
      <c r="U132" s="668"/>
      <c r="V132" s="669"/>
      <c r="W132" s="669"/>
      <c r="X132" s="669"/>
      <c r="Y132" s="638"/>
      <c r="Z132" s="638"/>
      <c r="AA132" s="639"/>
      <c r="AB132" s="669"/>
      <c r="AC132" s="295"/>
    </row>
    <row r="133" spans="1:29" s="294" customFormat="1" ht="23.25" customHeight="1" x14ac:dyDescent="0.4">
      <c r="A133" s="624"/>
      <c r="B133" s="625"/>
      <c r="C133" s="626"/>
      <c r="D133" s="696"/>
      <c r="E133" s="696"/>
      <c r="F133" s="628"/>
      <c r="G133" s="629"/>
      <c r="H133" s="625"/>
      <c r="I133" s="630"/>
      <c r="J133" s="404"/>
      <c r="K133" s="405"/>
      <c r="L133" s="630"/>
      <c r="M133" s="251"/>
      <c r="N133" s="418"/>
      <c r="O133" s="418"/>
      <c r="P133" s="418"/>
      <c r="Q133" s="417"/>
      <c r="R133" s="417"/>
      <c r="S133" s="417"/>
      <c r="T133" s="418"/>
      <c r="U133" s="668"/>
      <c r="V133" s="669"/>
      <c r="W133" s="669"/>
      <c r="X133" s="669"/>
      <c r="Y133" s="638"/>
      <c r="Z133" s="638"/>
      <c r="AA133" s="639"/>
      <c r="AB133" s="669"/>
      <c r="AC133" s="295"/>
    </row>
    <row r="134" spans="1:29" s="294" customFormat="1" ht="23.25" customHeight="1" x14ac:dyDescent="0.4">
      <c r="A134" s="624">
        <v>5</v>
      </c>
      <c r="B134" s="625" t="s">
        <v>657</v>
      </c>
      <c r="C134" s="626">
        <v>4</v>
      </c>
      <c r="D134" s="626" t="s">
        <v>658</v>
      </c>
      <c r="E134" s="626" t="s">
        <v>27</v>
      </c>
      <c r="F134" s="628">
        <v>4151.88</v>
      </c>
      <c r="G134" s="629">
        <v>4151.88</v>
      </c>
      <c r="H134" s="625">
        <v>4119.9399999999996</v>
      </c>
      <c r="I134" s="630">
        <v>4119.9399999999996</v>
      </c>
      <c r="J134" s="404"/>
      <c r="K134" s="405">
        <v>14.4</v>
      </c>
      <c r="L134" s="630">
        <v>6.12</v>
      </c>
      <c r="M134" s="251">
        <v>34.99</v>
      </c>
      <c r="N134" s="418">
        <v>4343</v>
      </c>
      <c r="O134" s="418" t="s">
        <v>70</v>
      </c>
      <c r="P134" s="418">
        <v>3960</v>
      </c>
      <c r="Q134" s="417">
        <v>8.2799999999999994</v>
      </c>
      <c r="R134" s="417"/>
      <c r="S134" s="417">
        <v>12.62</v>
      </c>
      <c r="T134" s="418">
        <v>6.12</v>
      </c>
      <c r="U134" s="668">
        <v>37.369999999999997</v>
      </c>
      <c r="V134" s="669">
        <v>4223</v>
      </c>
      <c r="W134" s="669" t="s">
        <v>27</v>
      </c>
      <c r="X134" s="669">
        <v>3931</v>
      </c>
      <c r="Y134" s="638">
        <v>6.5</v>
      </c>
      <c r="Z134" s="638"/>
      <c r="AA134" s="639"/>
      <c r="AB134" s="669"/>
      <c r="AC134" s="295"/>
    </row>
    <row r="135" spans="1:29" s="294" customFormat="1" ht="23.25" customHeight="1" x14ac:dyDescent="0.4">
      <c r="A135" s="624">
        <v>12</v>
      </c>
      <c r="B135" s="625" t="s">
        <v>652</v>
      </c>
      <c r="C135" s="626">
        <v>9</v>
      </c>
      <c r="D135" s="626" t="s">
        <v>658</v>
      </c>
      <c r="E135" s="626" t="s">
        <v>27</v>
      </c>
      <c r="F135" s="628">
        <v>3915.79</v>
      </c>
      <c r="G135" s="629">
        <v>3915.79</v>
      </c>
      <c r="H135" s="635">
        <v>3885.64</v>
      </c>
      <c r="I135" s="634">
        <v>3885.64</v>
      </c>
      <c r="J135" s="352"/>
      <c r="K135" s="360">
        <v>13.92</v>
      </c>
      <c r="L135" s="634">
        <v>1.53</v>
      </c>
      <c r="M135" s="251">
        <v>44.86</v>
      </c>
      <c r="N135" s="249">
        <v>3992</v>
      </c>
      <c r="O135" s="249" t="s">
        <v>53</v>
      </c>
      <c r="P135" s="249">
        <v>3490</v>
      </c>
      <c r="Q135" s="250">
        <v>12.39</v>
      </c>
      <c r="R135" s="249"/>
      <c r="S135" s="250">
        <v>11.93</v>
      </c>
      <c r="T135" s="249">
        <v>6.44</v>
      </c>
      <c r="U135" s="668">
        <v>35.97</v>
      </c>
      <c r="V135" s="669">
        <v>4077</v>
      </c>
      <c r="W135" s="669" t="s">
        <v>27</v>
      </c>
      <c r="X135" s="669">
        <v>3838</v>
      </c>
      <c r="Y135" s="638">
        <v>5.49</v>
      </c>
      <c r="Z135" s="638"/>
      <c r="AA135" s="639"/>
      <c r="AB135" s="669"/>
      <c r="AC135" s="295"/>
    </row>
    <row r="136" spans="1:29" s="294" customFormat="1" ht="23.25" customHeight="1" x14ac:dyDescent="0.4">
      <c r="A136" s="624">
        <v>16</v>
      </c>
      <c r="B136" s="625" t="s">
        <v>632</v>
      </c>
      <c r="C136" s="626">
        <v>12</v>
      </c>
      <c r="D136" s="697" t="s">
        <v>658</v>
      </c>
      <c r="E136" s="697" t="s">
        <v>27</v>
      </c>
      <c r="F136" s="628">
        <v>2935.62</v>
      </c>
      <c r="G136" s="629">
        <v>2935.62</v>
      </c>
      <c r="H136" s="625">
        <v>2912.99</v>
      </c>
      <c r="I136" s="630">
        <v>2912.99</v>
      </c>
      <c r="J136" s="404"/>
      <c r="K136" s="405">
        <v>14.18</v>
      </c>
      <c r="L136" s="630">
        <v>1.54</v>
      </c>
      <c r="M136" s="251">
        <v>36.51</v>
      </c>
      <c r="N136" s="418">
        <v>4766</v>
      </c>
      <c r="O136" s="418" t="s">
        <v>69</v>
      </c>
      <c r="P136" s="418">
        <v>4154</v>
      </c>
      <c r="Q136" s="417">
        <v>12.64</v>
      </c>
      <c r="R136" s="418"/>
      <c r="S136" s="417">
        <v>12.6</v>
      </c>
      <c r="T136" s="418">
        <v>6.76</v>
      </c>
      <c r="U136" s="668">
        <v>30.28</v>
      </c>
      <c r="V136" s="669">
        <v>4373</v>
      </c>
      <c r="W136" s="669" t="s">
        <v>70</v>
      </c>
      <c r="X136" s="669">
        <v>4099</v>
      </c>
      <c r="Y136" s="638">
        <v>5.84</v>
      </c>
      <c r="Z136" s="638"/>
      <c r="AA136" s="639"/>
      <c r="AB136" s="669"/>
      <c r="AC136" s="295"/>
    </row>
    <row r="137" spans="1:29" s="294" customFormat="1" ht="23.25" customHeight="1" x14ac:dyDescent="0.4">
      <c r="A137" s="624">
        <v>39</v>
      </c>
      <c r="B137" s="625" t="s">
        <v>659</v>
      </c>
      <c r="C137" s="626">
        <v>31</v>
      </c>
      <c r="D137" s="626" t="s">
        <v>658</v>
      </c>
      <c r="E137" s="626" t="s">
        <v>27</v>
      </c>
      <c r="F137" s="628">
        <v>3960.91</v>
      </c>
      <c r="G137" s="629">
        <v>3960.91</v>
      </c>
      <c r="H137" s="625">
        <v>3930</v>
      </c>
      <c r="I137" s="634">
        <v>3930</v>
      </c>
      <c r="J137" s="352"/>
      <c r="K137" s="360">
        <v>13.23</v>
      </c>
      <c r="L137" s="634">
        <v>3.66</v>
      </c>
      <c r="M137" s="251">
        <v>35.92</v>
      </c>
      <c r="N137" s="249">
        <v>4392</v>
      </c>
      <c r="O137" s="249" t="s">
        <v>70</v>
      </c>
      <c r="P137" s="249">
        <v>3956</v>
      </c>
      <c r="Q137" s="250">
        <v>9.57</v>
      </c>
      <c r="R137" s="250"/>
      <c r="S137" s="250">
        <v>11.78</v>
      </c>
      <c r="T137" s="249">
        <v>6.74</v>
      </c>
      <c r="U137" s="668">
        <v>40.869999999999997</v>
      </c>
      <c r="V137" s="669">
        <v>4299</v>
      </c>
      <c r="W137" s="669" t="s">
        <v>27</v>
      </c>
      <c r="X137" s="669">
        <v>4067</v>
      </c>
      <c r="Y137" s="638">
        <v>5.04</v>
      </c>
      <c r="Z137" s="638"/>
      <c r="AA137" s="639"/>
      <c r="AB137" s="669"/>
      <c r="AC137" s="295"/>
    </row>
    <row r="138" spans="1:29" s="294" customFormat="1" ht="23.25" customHeight="1" x14ac:dyDescent="0.4">
      <c r="A138" s="624">
        <v>49</v>
      </c>
      <c r="B138" s="625" t="s">
        <v>639</v>
      </c>
      <c r="C138" s="626">
        <v>40</v>
      </c>
      <c r="D138" s="697" t="s">
        <v>658</v>
      </c>
      <c r="E138" s="697" t="s">
        <v>27</v>
      </c>
      <c r="F138" s="628">
        <v>3853.31</v>
      </c>
      <c r="G138" s="629">
        <v>3853.31</v>
      </c>
      <c r="H138" s="625">
        <v>3823.25</v>
      </c>
      <c r="I138" s="630">
        <v>3823.25</v>
      </c>
      <c r="J138" s="404"/>
      <c r="K138" s="405">
        <v>13.23</v>
      </c>
      <c r="L138" s="630">
        <v>5.44</v>
      </c>
      <c r="M138" s="251">
        <v>39.369999999999997</v>
      </c>
      <c r="N138" s="418">
        <v>3952</v>
      </c>
      <c r="O138" s="418" t="s">
        <v>53</v>
      </c>
      <c r="P138" s="418">
        <v>3626</v>
      </c>
      <c r="Q138" s="417">
        <v>7.79</v>
      </c>
      <c r="R138" s="418"/>
      <c r="S138" s="417">
        <v>11.86</v>
      </c>
      <c r="T138" s="418">
        <v>5.3</v>
      </c>
      <c r="U138" s="668">
        <v>38.229999999999997</v>
      </c>
      <c r="V138" s="669">
        <v>4294</v>
      </c>
      <c r="W138" s="669" t="s">
        <v>27</v>
      </c>
      <c r="X138" s="669">
        <v>3997</v>
      </c>
      <c r="Y138" s="638">
        <v>6.56</v>
      </c>
      <c r="Z138" s="638"/>
      <c r="AA138" s="639"/>
      <c r="AB138" s="669"/>
      <c r="AC138" s="295"/>
    </row>
    <row r="139" spans="1:29" s="294" customFormat="1" ht="23.25" customHeight="1" x14ac:dyDescent="0.4">
      <c r="A139" s="624">
        <v>53</v>
      </c>
      <c r="B139" s="625" t="s">
        <v>640</v>
      </c>
      <c r="C139" s="626">
        <v>43</v>
      </c>
      <c r="D139" s="626" t="s">
        <v>658</v>
      </c>
      <c r="E139" s="626" t="s">
        <v>27</v>
      </c>
      <c r="F139" s="628">
        <v>3941.65</v>
      </c>
      <c r="G139" s="629">
        <v>3941.65</v>
      </c>
      <c r="H139" s="625">
        <v>3911.34</v>
      </c>
      <c r="I139" s="634">
        <v>3911.34</v>
      </c>
      <c r="J139" s="352"/>
      <c r="K139" s="360">
        <v>13.14</v>
      </c>
      <c r="L139" s="634">
        <v>5.13</v>
      </c>
      <c r="M139" s="251">
        <v>43.02</v>
      </c>
      <c r="N139" s="249">
        <v>3673</v>
      </c>
      <c r="O139" s="249" t="s">
        <v>29</v>
      </c>
      <c r="P139" s="249">
        <v>3363</v>
      </c>
      <c r="Q139" s="250">
        <v>8.01</v>
      </c>
      <c r="R139" s="249"/>
      <c r="S139" s="250">
        <v>12.4</v>
      </c>
      <c r="T139" s="249">
        <v>6.36</v>
      </c>
      <c r="U139" s="668">
        <v>38.06</v>
      </c>
      <c r="V139" s="669">
        <v>4500</v>
      </c>
      <c r="W139" s="669" t="s">
        <v>70</v>
      </c>
      <c r="X139" s="669">
        <v>4210</v>
      </c>
      <c r="Y139" s="638">
        <v>6.04</v>
      </c>
      <c r="Z139" s="638"/>
      <c r="AA139" s="639"/>
      <c r="AB139" s="669"/>
      <c r="AC139" s="295"/>
    </row>
    <row r="140" spans="1:29" s="294" customFormat="1" ht="23.25" customHeight="1" x14ac:dyDescent="0.4">
      <c r="A140" s="683">
        <v>57</v>
      </c>
      <c r="B140" s="684" t="s">
        <v>644</v>
      </c>
      <c r="C140" s="685">
        <v>47</v>
      </c>
      <c r="D140" s="644" t="s">
        <v>658</v>
      </c>
      <c r="E140" s="644" t="s">
        <v>27</v>
      </c>
      <c r="F140" s="686">
        <v>4200.3500000000004</v>
      </c>
      <c r="G140" s="687">
        <v>4200.3500000000004</v>
      </c>
      <c r="H140" s="684">
        <v>4167.3999999999996</v>
      </c>
      <c r="I140" s="688">
        <v>4167.3999999999996</v>
      </c>
      <c r="J140" s="445"/>
      <c r="K140" s="446">
        <v>12.14</v>
      </c>
      <c r="L140" s="688">
        <v>3.89</v>
      </c>
      <c r="M140" s="433">
        <v>42.76</v>
      </c>
      <c r="N140" s="280">
        <v>3795</v>
      </c>
      <c r="O140" s="280" t="s">
        <v>53</v>
      </c>
      <c r="P140" s="280">
        <v>3469</v>
      </c>
      <c r="Q140" s="281">
        <v>8.25</v>
      </c>
      <c r="R140" s="281"/>
      <c r="S140" s="281">
        <v>12.67</v>
      </c>
      <c r="T140" s="280">
        <v>7.41</v>
      </c>
      <c r="U140" s="668">
        <v>33.96</v>
      </c>
      <c r="V140" s="669">
        <v>4567</v>
      </c>
      <c r="W140" s="669" t="s">
        <v>70</v>
      </c>
      <c r="X140" s="669">
        <v>4308</v>
      </c>
      <c r="Y140" s="638">
        <v>5.26</v>
      </c>
      <c r="Z140" s="638"/>
      <c r="AA140" s="639"/>
      <c r="AB140" s="669"/>
      <c r="AC140" s="295"/>
    </row>
    <row r="141" spans="1:29" ht="46.5" customHeight="1" x14ac:dyDescent="0.25">
      <c r="A141" s="698">
        <v>63</v>
      </c>
      <c r="B141" s="81" t="s">
        <v>627</v>
      </c>
      <c r="C141" s="81">
        <v>52</v>
      </c>
      <c r="D141" s="626" t="s">
        <v>658</v>
      </c>
      <c r="E141" s="626" t="s">
        <v>27</v>
      </c>
      <c r="F141" s="628">
        <v>3997.69</v>
      </c>
      <c r="G141" s="629">
        <v>3997.69</v>
      </c>
      <c r="H141" s="625">
        <v>3969</v>
      </c>
      <c r="I141" s="699">
        <v>3969</v>
      </c>
      <c r="J141" s="700"/>
      <c r="K141" s="699">
        <v>13.51</v>
      </c>
      <c r="L141" s="699">
        <v>4.6100000000000003</v>
      </c>
      <c r="M141" s="701">
        <v>46.37</v>
      </c>
      <c r="N141" s="702">
        <v>3323</v>
      </c>
      <c r="O141" s="702" t="s">
        <v>81</v>
      </c>
      <c r="P141" s="702">
        <v>3013</v>
      </c>
      <c r="Q141" s="703">
        <v>8.9</v>
      </c>
      <c r="R141" s="703"/>
      <c r="S141" s="703">
        <v>11.88</v>
      </c>
      <c r="T141" s="702">
        <v>5.85</v>
      </c>
      <c r="U141" s="701">
        <v>34.96</v>
      </c>
      <c r="V141" s="249">
        <v>4399</v>
      </c>
      <c r="W141" s="249" t="s">
        <v>70</v>
      </c>
      <c r="X141" s="249">
        <v>4117</v>
      </c>
      <c r="Y141" s="704">
        <v>6.03</v>
      </c>
      <c r="Z141" s="81"/>
      <c r="AA141" s="81"/>
      <c r="AB141" s="81"/>
      <c r="AC141" s="1"/>
    </row>
    <row r="142" spans="1:29" ht="24" x14ac:dyDescent="0.4">
      <c r="A142" s="705">
        <v>68</v>
      </c>
      <c r="B142" s="625" t="s">
        <v>648</v>
      </c>
      <c r="C142" s="626">
        <v>56</v>
      </c>
      <c r="D142" s="626" t="s">
        <v>658</v>
      </c>
      <c r="E142" s="626" t="s">
        <v>27</v>
      </c>
      <c r="F142" s="628">
        <v>3980.03</v>
      </c>
      <c r="G142" s="629">
        <v>3980.03</v>
      </c>
      <c r="H142" s="625">
        <v>3948.56</v>
      </c>
      <c r="I142" s="634">
        <v>3948.56</v>
      </c>
      <c r="J142" s="352"/>
      <c r="K142" s="360">
        <v>12.72</v>
      </c>
      <c r="L142" s="634">
        <v>5.99</v>
      </c>
      <c r="M142" s="251">
        <v>27.13</v>
      </c>
      <c r="N142" s="249">
        <v>4966</v>
      </c>
      <c r="O142" s="249" t="s">
        <v>125</v>
      </c>
      <c r="P142" s="249">
        <v>4610</v>
      </c>
      <c r="Q142" s="250">
        <v>6.73</v>
      </c>
      <c r="R142" s="250"/>
      <c r="S142" s="250">
        <v>11.91</v>
      </c>
      <c r="T142" s="249">
        <v>4.93</v>
      </c>
      <c r="U142" s="251">
        <v>39.01</v>
      </c>
      <c r="V142" s="249">
        <v>4295</v>
      </c>
      <c r="W142" s="249" t="s">
        <v>27</v>
      </c>
      <c r="X142" s="249">
        <v>3980</v>
      </c>
      <c r="Y142" s="704">
        <v>6.98</v>
      </c>
      <c r="Z142" s="638"/>
      <c r="AA142" s="639"/>
      <c r="AB142" s="669"/>
      <c r="AC142" s="295"/>
    </row>
    <row r="143" spans="1:29" ht="15" customHeight="1" x14ac:dyDescent="0.4">
      <c r="A143" s="705">
        <v>74</v>
      </c>
      <c r="B143" s="625" t="s">
        <v>649</v>
      </c>
      <c r="C143" s="626">
        <v>61</v>
      </c>
      <c r="D143" s="626" t="s">
        <v>658</v>
      </c>
      <c r="E143" s="626" t="s">
        <v>27</v>
      </c>
      <c r="F143" s="628">
        <v>3900.05</v>
      </c>
      <c r="G143" s="629">
        <v>3900.05</v>
      </c>
      <c r="H143" s="625">
        <v>3869.68</v>
      </c>
      <c r="I143" s="634">
        <v>3869.68</v>
      </c>
      <c r="J143" s="352"/>
      <c r="K143" s="360">
        <v>11.64</v>
      </c>
      <c r="L143" s="634">
        <v>4.49</v>
      </c>
      <c r="M143" s="251">
        <v>38.18</v>
      </c>
      <c r="N143" s="249">
        <v>4118</v>
      </c>
      <c r="O143" s="249" t="s">
        <v>27</v>
      </c>
      <c r="P143" s="249">
        <v>3810</v>
      </c>
      <c r="Q143" s="250">
        <v>7.15</v>
      </c>
      <c r="R143" s="250"/>
      <c r="S143" s="250">
        <v>12.18</v>
      </c>
      <c r="T143" s="249">
        <v>5.89</v>
      </c>
      <c r="U143" s="251">
        <v>35.020000000000003</v>
      </c>
      <c r="V143" s="249">
        <v>4576</v>
      </c>
      <c r="W143" s="249" t="s">
        <v>70</v>
      </c>
      <c r="X143" s="249">
        <v>4270</v>
      </c>
      <c r="Y143" s="704">
        <v>6.29</v>
      </c>
      <c r="Z143" s="638"/>
      <c r="AA143" s="639"/>
      <c r="AB143" s="669"/>
      <c r="AC143" s="295"/>
    </row>
    <row r="144" spans="1:29" ht="15" customHeight="1" x14ac:dyDescent="0.4">
      <c r="A144" s="705"/>
      <c r="B144" s="625"/>
      <c r="C144" s="626"/>
      <c r="D144" s="626" t="s">
        <v>658</v>
      </c>
      <c r="E144" s="626" t="s">
        <v>27</v>
      </c>
      <c r="F144" s="628">
        <v>38837.279999999999</v>
      </c>
      <c r="G144" s="629">
        <v>38837.279999999999</v>
      </c>
      <c r="H144" s="625">
        <v>38537.800000000003</v>
      </c>
      <c r="I144" s="634">
        <v>38537.800000000003</v>
      </c>
      <c r="J144" s="352"/>
      <c r="K144" s="360">
        <v>13.19</v>
      </c>
      <c r="L144" s="634">
        <v>4.32</v>
      </c>
      <c r="M144" s="251">
        <v>38.97</v>
      </c>
      <c r="N144" s="249">
        <v>4115</v>
      </c>
      <c r="O144" s="249" t="s">
        <v>27</v>
      </c>
      <c r="P144" s="249">
        <v>3734</v>
      </c>
      <c r="Q144" s="250">
        <v>8.8699999999999992</v>
      </c>
      <c r="R144" s="250"/>
      <c r="S144" s="250">
        <v>12.18</v>
      </c>
      <c r="T144" s="249">
        <v>6.17</v>
      </c>
      <c r="U144" s="251">
        <v>36.520000000000003</v>
      </c>
      <c r="V144" s="249">
        <v>4361</v>
      </c>
      <c r="W144" s="249" t="s">
        <v>70</v>
      </c>
      <c r="X144" s="249">
        <v>4082</v>
      </c>
      <c r="Y144" s="704">
        <v>6</v>
      </c>
      <c r="Z144" s="638"/>
      <c r="AA144" s="639"/>
      <c r="AB144" s="669"/>
      <c r="AC144" s="295"/>
    </row>
    <row r="145" spans="1:29" ht="15" customHeight="1" x14ac:dyDescent="0.4">
      <c r="A145" s="705"/>
      <c r="B145" s="625"/>
      <c r="C145" s="626"/>
      <c r="D145" s="626"/>
      <c r="E145" s="626"/>
      <c r="F145" s="628"/>
      <c r="G145" s="629"/>
      <c r="H145" s="625"/>
      <c r="I145" s="634"/>
      <c r="J145" s="352"/>
      <c r="K145" s="360"/>
      <c r="L145" s="634"/>
      <c r="M145" s="251"/>
      <c r="N145" s="249"/>
      <c r="O145" s="249"/>
      <c r="P145" s="249"/>
      <c r="Q145" s="250"/>
      <c r="R145" s="250"/>
      <c r="S145" s="250"/>
      <c r="T145" s="249"/>
      <c r="U145" s="251"/>
      <c r="V145" s="249"/>
      <c r="W145" s="249"/>
      <c r="X145" s="249"/>
      <c r="Y145" s="704"/>
      <c r="Z145" s="638"/>
      <c r="AA145" s="639"/>
      <c r="AB145" s="669"/>
      <c r="AC145" s="295"/>
    </row>
    <row r="146" spans="1:29" ht="15" customHeight="1" x14ac:dyDescent="0.4">
      <c r="A146" s="705" t="s">
        <v>3</v>
      </c>
      <c r="B146" s="625" t="s">
        <v>4</v>
      </c>
      <c r="C146" s="626" t="s">
        <v>5</v>
      </c>
      <c r="D146" s="626" t="s">
        <v>6</v>
      </c>
      <c r="E146" s="626" t="s">
        <v>7</v>
      </c>
      <c r="F146" s="628" t="s">
        <v>11</v>
      </c>
      <c r="G146" s="629"/>
      <c r="H146" s="625"/>
      <c r="I146" s="634"/>
      <c r="J146" s="352"/>
      <c r="K146" s="360" t="s">
        <v>12</v>
      </c>
      <c r="L146" s="634" t="s">
        <v>660</v>
      </c>
      <c r="M146" s="251"/>
      <c r="N146" s="249"/>
      <c r="O146" s="249"/>
      <c r="P146" s="249" t="s">
        <v>14</v>
      </c>
      <c r="Q146" s="250" t="s">
        <v>15</v>
      </c>
      <c r="R146" s="250"/>
      <c r="S146" s="250" t="s">
        <v>12</v>
      </c>
      <c r="T146" s="249" t="s">
        <v>625</v>
      </c>
      <c r="U146" s="251"/>
      <c r="V146" s="249"/>
      <c r="W146" s="249"/>
      <c r="X146" s="249" t="s">
        <v>14</v>
      </c>
      <c r="Y146" s="704" t="s">
        <v>15</v>
      </c>
      <c r="Z146" s="638"/>
      <c r="AA146" s="639"/>
      <c r="AB146" s="669"/>
      <c r="AC146" s="295"/>
    </row>
    <row r="147" spans="1:29" ht="24" x14ac:dyDescent="0.4">
      <c r="A147" s="705"/>
      <c r="B147" s="625"/>
      <c r="C147" s="626"/>
      <c r="D147" s="626"/>
      <c r="E147" s="626"/>
      <c r="F147" s="628" t="s">
        <v>17</v>
      </c>
      <c r="G147" s="629" t="s">
        <v>661</v>
      </c>
      <c r="H147" s="625" t="s">
        <v>19</v>
      </c>
      <c r="I147" s="634" t="s">
        <v>20</v>
      </c>
      <c r="J147" s="352"/>
      <c r="K147" s="360"/>
      <c r="L147" s="634" t="s">
        <v>21</v>
      </c>
      <c r="M147" s="251" t="s">
        <v>22</v>
      </c>
      <c r="N147" s="249" t="s">
        <v>23</v>
      </c>
      <c r="O147" s="249" t="s">
        <v>24</v>
      </c>
      <c r="P147" s="249"/>
      <c r="Q147" s="250"/>
      <c r="R147" s="250"/>
      <c r="S147" s="250"/>
      <c r="T147" s="249" t="s">
        <v>21</v>
      </c>
      <c r="U147" s="251" t="s">
        <v>22</v>
      </c>
      <c r="V147" s="249" t="s">
        <v>23</v>
      </c>
      <c r="W147" s="249" t="s">
        <v>24</v>
      </c>
      <c r="X147" s="249"/>
      <c r="Y147" s="704"/>
      <c r="Z147" s="638"/>
      <c r="AA147" s="639"/>
      <c r="AB147" s="669"/>
      <c r="AC147" s="295"/>
    </row>
    <row r="148" spans="1:29" ht="15" customHeight="1" x14ac:dyDescent="0.4">
      <c r="A148" s="705">
        <v>1</v>
      </c>
      <c r="B148" s="625"/>
      <c r="C148" s="626"/>
      <c r="D148" s="626" t="s">
        <v>143</v>
      </c>
      <c r="E148" s="626" t="s">
        <v>81</v>
      </c>
      <c r="F148" s="628">
        <v>10608.83</v>
      </c>
      <c r="G148" s="629">
        <v>10608.83</v>
      </c>
      <c r="H148" s="625">
        <v>10525.6</v>
      </c>
      <c r="I148" s="634">
        <v>10525.6</v>
      </c>
      <c r="J148" s="352"/>
      <c r="K148" s="360">
        <v>12.41</v>
      </c>
      <c r="L148" s="634">
        <v>5.56</v>
      </c>
      <c r="M148" s="251">
        <v>42.92</v>
      </c>
      <c r="N148" s="249">
        <v>3505</v>
      </c>
      <c r="O148" s="249" t="s">
        <v>29</v>
      </c>
      <c r="P148" s="249">
        <v>3248</v>
      </c>
      <c r="Q148" s="250">
        <v>6.85</v>
      </c>
      <c r="R148" s="250"/>
      <c r="S148" s="250"/>
      <c r="T148" s="249"/>
      <c r="U148" s="251"/>
      <c r="V148" s="249">
        <v>3250</v>
      </c>
      <c r="W148" s="249" t="s">
        <v>81</v>
      </c>
      <c r="X148" s="249">
        <v>2950</v>
      </c>
      <c r="Y148" s="704"/>
      <c r="Z148" s="638"/>
      <c r="AA148" s="639"/>
      <c r="AB148" s="669"/>
      <c r="AC148" s="295"/>
    </row>
    <row r="149" spans="1:29" ht="15" customHeight="1" x14ac:dyDescent="0.4">
      <c r="A149" s="705">
        <v>2</v>
      </c>
      <c r="B149" s="625"/>
      <c r="C149" s="626"/>
      <c r="D149" s="626" t="s">
        <v>26</v>
      </c>
      <c r="E149" s="626" t="s">
        <v>27</v>
      </c>
      <c r="F149" s="628">
        <v>59215.81</v>
      </c>
      <c r="G149" s="629">
        <v>59215.81</v>
      </c>
      <c r="H149" s="625">
        <v>58753.99</v>
      </c>
      <c r="I149" s="634">
        <v>58753.99</v>
      </c>
      <c r="J149" s="352"/>
      <c r="K149" s="360">
        <v>13.03</v>
      </c>
      <c r="L149" s="634">
        <v>4.91</v>
      </c>
      <c r="M149" s="251">
        <v>41.76</v>
      </c>
      <c r="N149" s="249">
        <v>3764</v>
      </c>
      <c r="O149" s="249" t="s">
        <v>53</v>
      </c>
      <c r="P149" s="249">
        <v>3439</v>
      </c>
      <c r="Q149" s="250">
        <v>8.1199999999999992</v>
      </c>
      <c r="R149" s="250"/>
      <c r="S149" s="250">
        <v>12.11</v>
      </c>
      <c r="T149" s="249">
        <v>6</v>
      </c>
      <c r="U149" s="251">
        <v>39.799999999999997</v>
      </c>
      <c r="V149" s="249">
        <v>4046</v>
      </c>
      <c r="W149" s="249" t="s">
        <v>27</v>
      </c>
      <c r="X149" s="249">
        <v>3783</v>
      </c>
      <c r="Y149" s="704">
        <v>6.11</v>
      </c>
      <c r="Z149" s="638"/>
      <c r="AA149" s="639"/>
      <c r="AB149" s="669"/>
      <c r="AC149" s="295"/>
    </row>
    <row r="150" spans="1:29" ht="15" customHeight="1" x14ac:dyDescent="0.4">
      <c r="A150" s="705">
        <v>3</v>
      </c>
      <c r="B150" s="625"/>
      <c r="C150" s="626"/>
      <c r="D150" s="626" t="s">
        <v>176</v>
      </c>
      <c r="E150" s="626" t="s">
        <v>27</v>
      </c>
      <c r="F150" s="628">
        <v>11718.68</v>
      </c>
      <c r="G150" s="629">
        <v>11718.68</v>
      </c>
      <c r="H150" s="625">
        <v>11626.82</v>
      </c>
      <c r="I150" s="634">
        <v>11626.82</v>
      </c>
      <c r="J150" s="352"/>
      <c r="K150" s="360">
        <v>13.72</v>
      </c>
      <c r="L150" s="634">
        <v>5.43</v>
      </c>
      <c r="M150" s="251">
        <v>46.86</v>
      </c>
      <c r="N150" s="249">
        <v>3176</v>
      </c>
      <c r="O150" s="249" t="s">
        <v>81</v>
      </c>
      <c r="P150" s="249">
        <v>2902</v>
      </c>
      <c r="Q150" s="250">
        <v>8.2899999999999991</v>
      </c>
      <c r="R150" s="250"/>
      <c r="S150" s="250"/>
      <c r="T150" s="249"/>
      <c r="U150" s="251"/>
      <c r="V150" s="249">
        <v>4150</v>
      </c>
      <c r="W150" s="249" t="s">
        <v>27</v>
      </c>
      <c r="X150" s="249">
        <v>3850</v>
      </c>
      <c r="Y150" s="704"/>
      <c r="Z150" s="638"/>
      <c r="AA150" s="639"/>
      <c r="AB150" s="669"/>
      <c r="AC150" s="295"/>
    </row>
    <row r="151" spans="1:29" ht="15" customHeight="1" x14ac:dyDescent="0.4">
      <c r="A151" s="705">
        <v>4</v>
      </c>
      <c r="B151" s="625"/>
      <c r="C151" s="626"/>
      <c r="D151" s="626" t="s">
        <v>390</v>
      </c>
      <c r="E151" s="626" t="s">
        <v>27</v>
      </c>
      <c r="F151" s="628">
        <v>11473.35</v>
      </c>
      <c r="G151" s="629">
        <v>11473.35</v>
      </c>
      <c r="H151" s="625">
        <v>11384.16</v>
      </c>
      <c r="I151" s="634">
        <v>11384.16</v>
      </c>
      <c r="J151" s="352"/>
      <c r="K151" s="360">
        <v>13</v>
      </c>
      <c r="L151" s="634">
        <v>4.2699999999999996</v>
      </c>
      <c r="M151" s="251">
        <v>40.94</v>
      </c>
      <c r="N151" s="249">
        <v>3897</v>
      </c>
      <c r="O151" s="249" t="s">
        <v>53</v>
      </c>
      <c r="P151" s="249">
        <v>3530</v>
      </c>
      <c r="Q151" s="250">
        <v>8.74</v>
      </c>
      <c r="R151" s="250"/>
      <c r="S151" s="250">
        <v>11.91</v>
      </c>
      <c r="T151" s="249">
        <v>6.01</v>
      </c>
      <c r="U151" s="251">
        <v>33.46</v>
      </c>
      <c r="V151" s="249">
        <v>4410</v>
      </c>
      <c r="W151" s="249" t="s">
        <v>70</v>
      </c>
      <c r="X151" s="249">
        <v>4133</v>
      </c>
      <c r="Y151" s="704">
        <v>5.91</v>
      </c>
      <c r="Z151" s="638"/>
      <c r="AA151" s="639"/>
      <c r="AB151" s="669"/>
      <c r="AC151" s="295"/>
    </row>
    <row r="152" spans="1:29" ht="15" customHeight="1" x14ac:dyDescent="0.4">
      <c r="A152" s="705">
        <v>5</v>
      </c>
      <c r="B152" s="625"/>
      <c r="C152" s="626"/>
      <c r="D152" s="626" t="s">
        <v>321</v>
      </c>
      <c r="E152" s="626" t="s">
        <v>70</v>
      </c>
      <c r="F152" s="628">
        <v>7925.69</v>
      </c>
      <c r="G152" s="629">
        <v>7925.69</v>
      </c>
      <c r="H152" s="625">
        <v>7864.67</v>
      </c>
      <c r="I152" s="634">
        <v>7864.67</v>
      </c>
      <c r="J152" s="352"/>
      <c r="K152" s="360">
        <v>14.06</v>
      </c>
      <c r="L152" s="634">
        <v>5.45</v>
      </c>
      <c r="M152" s="251">
        <v>44.81</v>
      </c>
      <c r="N152" s="249">
        <v>3391</v>
      </c>
      <c r="O152" s="249" t="s">
        <v>81</v>
      </c>
      <c r="P152" s="249">
        <v>3081</v>
      </c>
      <c r="Q152" s="250">
        <v>8.61</v>
      </c>
      <c r="R152" s="250"/>
      <c r="S152" s="250"/>
      <c r="T152" s="249"/>
      <c r="U152" s="251"/>
      <c r="V152" s="249">
        <v>3941</v>
      </c>
      <c r="W152" s="249" t="s">
        <v>53</v>
      </c>
      <c r="X152" s="249">
        <v>3667</v>
      </c>
      <c r="Y152" s="704"/>
      <c r="Z152" s="638"/>
      <c r="AA152" s="639"/>
      <c r="AB152" s="669"/>
      <c r="AC152" s="295"/>
    </row>
    <row r="153" spans="1:29" ht="24" x14ac:dyDescent="0.4">
      <c r="A153" s="705">
        <v>6</v>
      </c>
      <c r="B153" s="625"/>
      <c r="C153" s="626"/>
      <c r="D153" s="626" t="s">
        <v>177</v>
      </c>
      <c r="E153" s="626" t="s">
        <v>29</v>
      </c>
      <c r="F153" s="628">
        <v>3795.88</v>
      </c>
      <c r="G153" s="629">
        <v>3795.88</v>
      </c>
      <c r="H153" s="625">
        <v>3766.68</v>
      </c>
      <c r="I153" s="634">
        <v>3766.68</v>
      </c>
      <c r="J153" s="352"/>
      <c r="K153" s="360">
        <v>12.58</v>
      </c>
      <c r="L153" s="634">
        <v>5.08</v>
      </c>
      <c r="M153" s="251">
        <v>51.63</v>
      </c>
      <c r="N153" s="249">
        <v>2910</v>
      </c>
      <c r="O153" s="249" t="s">
        <v>61</v>
      </c>
      <c r="P153" s="249">
        <v>2680</v>
      </c>
      <c r="Q153" s="250">
        <v>7.5</v>
      </c>
      <c r="R153" s="250"/>
      <c r="S153" s="250">
        <v>11.73</v>
      </c>
      <c r="T153" s="249">
        <v>5.87</v>
      </c>
      <c r="U153" s="251">
        <v>47.58</v>
      </c>
      <c r="V153" s="249">
        <v>3492</v>
      </c>
      <c r="W153" s="249" t="s">
        <v>29</v>
      </c>
      <c r="X153" s="249">
        <v>3275</v>
      </c>
      <c r="Y153" s="704">
        <v>5.86</v>
      </c>
      <c r="Z153" s="638"/>
      <c r="AA153" s="639"/>
      <c r="AB153" s="669"/>
      <c r="AC153" s="295"/>
    </row>
    <row r="154" spans="1:29" ht="24" x14ac:dyDescent="0.4">
      <c r="A154" s="705">
        <v>7</v>
      </c>
      <c r="B154" s="625"/>
      <c r="C154" s="626"/>
      <c r="D154" s="626" t="s">
        <v>59</v>
      </c>
      <c r="E154" s="626" t="s">
        <v>27</v>
      </c>
      <c r="F154" s="628">
        <v>0</v>
      </c>
      <c r="G154" s="629">
        <v>6389.62</v>
      </c>
      <c r="H154" s="625">
        <v>6329.53</v>
      </c>
      <c r="I154" s="634">
        <v>0</v>
      </c>
      <c r="J154" s="352"/>
      <c r="K154" s="360">
        <v>12.7</v>
      </c>
      <c r="L154" s="634">
        <v>4.5</v>
      </c>
      <c r="M154" s="251">
        <v>38.6</v>
      </c>
      <c r="N154" s="249">
        <v>4082</v>
      </c>
      <c r="O154" s="249" t="s">
        <v>27</v>
      </c>
      <c r="P154" s="249">
        <v>3722</v>
      </c>
      <c r="Q154" s="250">
        <v>8.1999999999999993</v>
      </c>
      <c r="R154" s="250"/>
      <c r="S154" s="250">
        <v>16.36</v>
      </c>
      <c r="T154" s="249">
        <v>10.050000000000001</v>
      </c>
      <c r="U154" s="251">
        <v>35.82</v>
      </c>
      <c r="V154" s="249">
        <v>4124</v>
      </c>
      <c r="W154" s="249" t="s">
        <v>27</v>
      </c>
      <c r="X154" s="249">
        <v>3835</v>
      </c>
      <c r="Y154" s="704">
        <v>6.31</v>
      </c>
      <c r="Z154" s="638"/>
      <c r="AA154" s="639"/>
      <c r="AB154" s="669"/>
      <c r="AC154" s="295"/>
    </row>
    <row r="155" spans="1:29" ht="24" x14ac:dyDescent="0.4">
      <c r="A155" s="705">
        <v>8</v>
      </c>
      <c r="B155" s="625"/>
      <c r="C155" s="626"/>
      <c r="D155" s="626" t="s">
        <v>74</v>
      </c>
      <c r="E155" s="626" t="s">
        <v>27</v>
      </c>
      <c r="F155" s="628">
        <v>8054.3</v>
      </c>
      <c r="G155" s="629">
        <v>8054.3</v>
      </c>
      <c r="H155" s="625">
        <v>7992.29</v>
      </c>
      <c r="I155" s="634">
        <v>7992.29</v>
      </c>
      <c r="J155" s="352"/>
      <c r="K155" s="360">
        <v>12.41</v>
      </c>
      <c r="L155" s="634">
        <v>2.38</v>
      </c>
      <c r="M155" s="251">
        <v>46</v>
      </c>
      <c r="N155" s="249">
        <v>3728</v>
      </c>
      <c r="O155" s="249" t="s">
        <v>53</v>
      </c>
      <c r="P155" s="249">
        <v>3336</v>
      </c>
      <c r="Q155" s="250">
        <v>10.029999999999999</v>
      </c>
      <c r="R155" s="250"/>
      <c r="S155" s="250"/>
      <c r="T155" s="249"/>
      <c r="U155" s="251"/>
      <c r="V155" s="249">
        <v>4150</v>
      </c>
      <c r="W155" s="249" t="s">
        <v>27</v>
      </c>
      <c r="X155" s="249">
        <v>3850</v>
      </c>
      <c r="Y155" s="704"/>
      <c r="Z155" s="638"/>
      <c r="AA155" s="639"/>
      <c r="AB155" s="669"/>
      <c r="AC155" s="295"/>
    </row>
    <row r="156" spans="1:29" ht="24" x14ac:dyDescent="0.4">
      <c r="A156" s="705">
        <v>9</v>
      </c>
      <c r="B156" s="625"/>
      <c r="C156" s="626"/>
      <c r="D156" s="626" t="s">
        <v>495</v>
      </c>
      <c r="E156" s="626" t="s">
        <v>81</v>
      </c>
      <c r="F156" s="628">
        <v>3451.62</v>
      </c>
      <c r="G156" s="629">
        <v>3451.62</v>
      </c>
      <c r="H156" s="625">
        <v>3425.03</v>
      </c>
      <c r="I156" s="634">
        <v>3425.03</v>
      </c>
      <c r="J156" s="352"/>
      <c r="K156" s="360">
        <v>12.1</v>
      </c>
      <c r="L156" s="634">
        <v>4.1900000000000004</v>
      </c>
      <c r="M156" s="251">
        <v>52.76</v>
      </c>
      <c r="N156" s="249">
        <v>2767</v>
      </c>
      <c r="O156" s="249" t="s">
        <v>54</v>
      </c>
      <c r="P156" s="249">
        <v>2539</v>
      </c>
      <c r="Q156" s="250">
        <v>7.91</v>
      </c>
      <c r="R156" s="250"/>
      <c r="S156" s="250"/>
      <c r="T156" s="249"/>
      <c r="U156" s="251"/>
      <c r="V156" s="249">
        <v>3250</v>
      </c>
      <c r="W156" s="249" t="s">
        <v>81</v>
      </c>
      <c r="X156" s="249">
        <v>2950</v>
      </c>
      <c r="Y156" s="704"/>
      <c r="Z156" s="638"/>
      <c r="AA156" s="639"/>
      <c r="AB156" s="669"/>
      <c r="AC156" s="295"/>
    </row>
    <row r="157" spans="1:29" ht="24" x14ac:dyDescent="0.4">
      <c r="A157" s="705">
        <v>10</v>
      </c>
      <c r="B157" s="625"/>
      <c r="C157" s="626"/>
      <c r="D157" s="626" t="s">
        <v>62</v>
      </c>
      <c r="E157" s="626" t="s">
        <v>29</v>
      </c>
      <c r="F157" s="628">
        <v>19613.87</v>
      </c>
      <c r="G157" s="629">
        <v>19613.87</v>
      </c>
      <c r="H157" s="625">
        <v>19461.650000000001</v>
      </c>
      <c r="I157" s="634">
        <v>19461.650000000001</v>
      </c>
      <c r="J157" s="352"/>
      <c r="K157" s="360">
        <v>13.35</v>
      </c>
      <c r="L157" s="634">
        <v>3.53</v>
      </c>
      <c r="M157" s="251">
        <v>45.29</v>
      </c>
      <c r="N157" s="249">
        <v>3574</v>
      </c>
      <c r="O157" s="249" t="s">
        <v>29</v>
      </c>
      <c r="P157" s="249">
        <v>3218</v>
      </c>
      <c r="Q157" s="250">
        <v>9.82</v>
      </c>
      <c r="R157" s="250"/>
      <c r="S157" s="250"/>
      <c r="T157" s="249"/>
      <c r="U157" s="251"/>
      <c r="V157" s="249">
        <v>3550</v>
      </c>
      <c r="W157" s="249" t="s">
        <v>29</v>
      </c>
      <c r="X157" s="249">
        <v>3250</v>
      </c>
      <c r="Y157" s="704"/>
      <c r="Z157" s="638"/>
      <c r="AA157" s="639"/>
      <c r="AB157" s="669"/>
      <c r="AC157" s="295"/>
    </row>
    <row r="158" spans="1:29" ht="24" x14ac:dyDescent="0.4">
      <c r="A158" s="705">
        <v>11</v>
      </c>
      <c r="B158" s="625"/>
      <c r="C158" s="626"/>
      <c r="D158" s="626" t="s">
        <v>184</v>
      </c>
      <c r="E158" s="626" t="s">
        <v>27</v>
      </c>
      <c r="F158" s="628">
        <v>31306.85</v>
      </c>
      <c r="G158" s="629">
        <v>19658.16</v>
      </c>
      <c r="H158" s="625">
        <v>19413.46</v>
      </c>
      <c r="I158" s="634">
        <v>31062.15</v>
      </c>
      <c r="J158" s="352"/>
      <c r="K158" s="360">
        <v>13.47</v>
      </c>
      <c r="L158" s="634">
        <v>5.96</v>
      </c>
      <c r="M158" s="251">
        <v>37.67</v>
      </c>
      <c r="N158" s="249">
        <v>4115</v>
      </c>
      <c r="O158" s="249" t="s">
        <v>27</v>
      </c>
      <c r="P158" s="249">
        <v>3781</v>
      </c>
      <c r="Q158" s="250">
        <v>7.51</v>
      </c>
      <c r="R158" s="250"/>
      <c r="S158" s="250"/>
      <c r="T158" s="249"/>
      <c r="U158" s="251"/>
      <c r="V158" s="249">
        <v>4158</v>
      </c>
      <c r="W158" s="249" t="s">
        <v>27</v>
      </c>
      <c r="X158" s="249">
        <v>3858</v>
      </c>
      <c r="Y158" s="704"/>
      <c r="Z158" s="638"/>
      <c r="AA158" s="639"/>
      <c r="AB158" s="669"/>
      <c r="AC158" s="295"/>
    </row>
    <row r="159" spans="1:29" ht="24" x14ac:dyDescent="0.4">
      <c r="A159" s="705">
        <v>12</v>
      </c>
      <c r="B159" s="625"/>
      <c r="C159" s="626"/>
      <c r="D159" s="626" t="s">
        <v>121</v>
      </c>
      <c r="E159" s="626" t="s">
        <v>27</v>
      </c>
      <c r="F159" s="628">
        <v>3888.48</v>
      </c>
      <c r="G159" s="629">
        <v>14848.81</v>
      </c>
      <c r="H159" s="625">
        <v>14819.33</v>
      </c>
      <c r="I159" s="634">
        <v>3859</v>
      </c>
      <c r="J159" s="352"/>
      <c r="K159" s="360">
        <v>13.21</v>
      </c>
      <c r="L159" s="634">
        <v>5.6</v>
      </c>
      <c r="M159" s="251">
        <v>35.4</v>
      </c>
      <c r="N159" s="249">
        <v>4228</v>
      </c>
      <c r="O159" s="249" t="s">
        <v>27</v>
      </c>
      <c r="P159" s="249">
        <v>3885</v>
      </c>
      <c r="Q159" s="250">
        <v>7.61</v>
      </c>
      <c r="R159" s="250"/>
      <c r="S159" s="250">
        <v>16.760000000000002</v>
      </c>
      <c r="T159" s="249">
        <v>10.64</v>
      </c>
      <c r="U159" s="251">
        <v>33.51</v>
      </c>
      <c r="V159" s="249">
        <v>4123</v>
      </c>
      <c r="W159" s="249" t="s">
        <v>27</v>
      </c>
      <c r="X159" s="249">
        <v>3841</v>
      </c>
      <c r="Y159" s="704">
        <v>6.12</v>
      </c>
      <c r="Z159" s="638"/>
      <c r="AA159" s="639"/>
      <c r="AB159" s="669"/>
      <c r="AC159" s="295"/>
    </row>
    <row r="160" spans="1:29" ht="24" x14ac:dyDescent="0.4">
      <c r="A160" s="705">
        <v>13</v>
      </c>
      <c r="B160" s="625"/>
      <c r="C160" s="626"/>
      <c r="D160" s="626" t="s">
        <v>350</v>
      </c>
      <c r="E160" s="626" t="s">
        <v>27</v>
      </c>
      <c r="F160" s="628">
        <v>19954.060000000001</v>
      </c>
      <c r="G160" s="629">
        <v>19954.060000000001</v>
      </c>
      <c r="H160" s="625">
        <v>19797.689999999999</v>
      </c>
      <c r="I160" s="634">
        <v>19797.689999999999</v>
      </c>
      <c r="J160" s="352"/>
      <c r="K160" s="360">
        <v>12.5</v>
      </c>
      <c r="L160" s="634">
        <v>3.7</v>
      </c>
      <c r="M160" s="251">
        <v>43.99</v>
      </c>
      <c r="N160" s="249">
        <v>3701</v>
      </c>
      <c r="O160" s="249" t="s">
        <v>53</v>
      </c>
      <c r="P160" s="249">
        <v>3362</v>
      </c>
      <c r="Q160" s="250">
        <v>8.8000000000000007</v>
      </c>
      <c r="R160" s="250"/>
      <c r="S160" s="250"/>
      <c r="T160" s="249"/>
      <c r="U160" s="251"/>
      <c r="V160" s="249">
        <v>4150</v>
      </c>
      <c r="W160" s="249" t="s">
        <v>27</v>
      </c>
      <c r="X160" s="249">
        <v>3850</v>
      </c>
      <c r="Y160" s="704"/>
      <c r="Z160" s="638"/>
      <c r="AA160" s="639"/>
      <c r="AB160" s="669"/>
      <c r="AC160" s="295"/>
    </row>
    <row r="161" spans="1:29" ht="24" x14ac:dyDescent="0.4">
      <c r="A161" s="705">
        <v>14</v>
      </c>
      <c r="B161" s="625"/>
      <c r="C161" s="626"/>
      <c r="D161" s="626" t="s">
        <v>655</v>
      </c>
      <c r="E161" s="626" t="s">
        <v>70</v>
      </c>
      <c r="F161" s="628">
        <v>3890.11</v>
      </c>
      <c r="G161" s="629">
        <v>10673.66</v>
      </c>
      <c r="H161" s="625">
        <v>10520.12</v>
      </c>
      <c r="I161" s="634">
        <v>3859.75</v>
      </c>
      <c r="J161" s="352"/>
      <c r="K161" s="360">
        <v>13.31</v>
      </c>
      <c r="L161" s="634">
        <v>5.89</v>
      </c>
      <c r="M161" s="251">
        <v>40.68</v>
      </c>
      <c r="N161" s="249">
        <v>3760</v>
      </c>
      <c r="O161" s="249" t="s">
        <v>53</v>
      </c>
      <c r="P161" s="249">
        <v>3461</v>
      </c>
      <c r="Q161" s="250">
        <v>7.42</v>
      </c>
      <c r="R161" s="250"/>
      <c r="S161" s="250"/>
      <c r="T161" s="249"/>
      <c r="U161" s="251"/>
      <c r="V161" s="249">
        <v>3931</v>
      </c>
      <c r="W161" s="249" t="s">
        <v>53</v>
      </c>
      <c r="X161" s="249">
        <v>3669</v>
      </c>
      <c r="Y161" s="704"/>
      <c r="Z161" s="638"/>
      <c r="AA161" s="639"/>
      <c r="AB161" s="669"/>
      <c r="AC161" s="295"/>
    </row>
    <row r="162" spans="1:29" ht="24" x14ac:dyDescent="0.4">
      <c r="A162" s="705">
        <v>15</v>
      </c>
      <c r="B162" s="625"/>
      <c r="C162" s="626"/>
      <c r="D162" s="626" t="s">
        <v>656</v>
      </c>
      <c r="E162" s="626" t="s">
        <v>70</v>
      </c>
      <c r="F162" s="628">
        <v>23420.01</v>
      </c>
      <c r="G162" s="629">
        <v>16636.46</v>
      </c>
      <c r="H162" s="625">
        <v>16576.54</v>
      </c>
      <c r="I162" s="634">
        <v>23236.91</v>
      </c>
      <c r="J162" s="352"/>
      <c r="K162" s="360">
        <v>13.32</v>
      </c>
      <c r="L162" s="634">
        <v>5.86</v>
      </c>
      <c r="M162" s="251">
        <v>41.36</v>
      </c>
      <c r="N162" s="249">
        <v>3677</v>
      </c>
      <c r="O162" s="249" t="s">
        <v>29</v>
      </c>
      <c r="P162" s="249">
        <v>3383</v>
      </c>
      <c r="Q162" s="250">
        <v>7.45</v>
      </c>
      <c r="R162" s="250"/>
      <c r="S162" s="250"/>
      <c r="T162" s="249"/>
      <c r="U162" s="251"/>
      <c r="V162" s="249">
        <v>4347</v>
      </c>
      <c r="W162" s="249" t="s">
        <v>70</v>
      </c>
      <c r="X162" s="249">
        <v>4048</v>
      </c>
      <c r="Y162" s="704"/>
      <c r="Z162" s="638"/>
      <c r="AA162" s="639"/>
      <c r="AB162" s="669"/>
      <c r="AC162" s="295"/>
    </row>
    <row r="163" spans="1:29" ht="24" x14ac:dyDescent="0.4">
      <c r="A163" s="705">
        <v>16</v>
      </c>
      <c r="B163" s="625"/>
      <c r="C163" s="626"/>
      <c r="D163" s="626" t="s">
        <v>499</v>
      </c>
      <c r="E163" s="626" t="s">
        <v>27</v>
      </c>
      <c r="F163" s="628">
        <v>3912.89</v>
      </c>
      <c r="G163" s="629">
        <v>3912.89</v>
      </c>
      <c r="H163" s="625">
        <v>3882.38</v>
      </c>
      <c r="I163" s="634">
        <v>3882.38</v>
      </c>
      <c r="J163" s="352"/>
      <c r="K163" s="360">
        <v>13.92</v>
      </c>
      <c r="L163" s="634">
        <v>4.66</v>
      </c>
      <c r="M163" s="251">
        <v>52.16</v>
      </c>
      <c r="N163" s="249">
        <v>2876</v>
      </c>
      <c r="O163" s="249" t="s">
        <v>61</v>
      </c>
      <c r="P163" s="249">
        <v>2597</v>
      </c>
      <c r="Q163" s="250">
        <v>9.26</v>
      </c>
      <c r="R163" s="250"/>
      <c r="S163" s="250"/>
      <c r="T163" s="249"/>
      <c r="U163" s="251"/>
      <c r="V163" s="249">
        <v>4150</v>
      </c>
      <c r="W163" s="249" t="s">
        <v>27</v>
      </c>
      <c r="X163" s="249">
        <v>3850</v>
      </c>
      <c r="Y163" s="704"/>
      <c r="Z163" s="638"/>
      <c r="AA163" s="639"/>
      <c r="AB163" s="669"/>
      <c r="AC163" s="295"/>
    </row>
    <row r="164" spans="1:29" ht="24" x14ac:dyDescent="0.4">
      <c r="A164" s="705">
        <v>17</v>
      </c>
      <c r="B164" s="625"/>
      <c r="C164" s="626"/>
      <c r="D164" s="626" t="s">
        <v>68</v>
      </c>
      <c r="E164" s="626" t="s">
        <v>69</v>
      </c>
      <c r="F164" s="628">
        <v>11709.78</v>
      </c>
      <c r="G164" s="629">
        <v>6008.52</v>
      </c>
      <c r="H164" s="625">
        <v>5977.68</v>
      </c>
      <c r="I164" s="634">
        <v>11618.85</v>
      </c>
      <c r="J164" s="352"/>
      <c r="K164" s="360">
        <v>11.92</v>
      </c>
      <c r="L164" s="634">
        <v>5.2</v>
      </c>
      <c r="M164" s="251">
        <v>36.36</v>
      </c>
      <c r="N164" s="249">
        <v>4198</v>
      </c>
      <c r="O164" s="249" t="s">
        <v>27</v>
      </c>
      <c r="P164" s="249">
        <v>3901</v>
      </c>
      <c r="Q164" s="250">
        <v>6.72</v>
      </c>
      <c r="R164" s="250"/>
      <c r="S164" s="250">
        <v>16.5</v>
      </c>
      <c r="T164" s="249">
        <v>10.26</v>
      </c>
      <c r="U164" s="251">
        <v>29.68</v>
      </c>
      <c r="V164" s="249">
        <v>4735</v>
      </c>
      <c r="W164" s="249" t="s">
        <v>69</v>
      </c>
      <c r="X164" s="249">
        <v>4405</v>
      </c>
      <c r="Y164" s="704">
        <v>6.25</v>
      </c>
      <c r="Z164" s="638"/>
      <c r="AA164" s="639"/>
      <c r="AB164" s="669"/>
      <c r="AC164" s="295"/>
    </row>
    <row r="165" spans="1:29" ht="24" x14ac:dyDescent="0.4">
      <c r="A165" s="705">
        <v>18</v>
      </c>
      <c r="B165" s="625"/>
      <c r="C165" s="626"/>
      <c r="D165" s="626" t="s">
        <v>658</v>
      </c>
      <c r="E165" s="626" t="s">
        <v>27</v>
      </c>
      <c r="F165" s="628">
        <v>38837.279999999999</v>
      </c>
      <c r="G165" s="629">
        <v>38837.279999999999</v>
      </c>
      <c r="H165" s="625">
        <v>38537.800000000003</v>
      </c>
      <c r="I165" s="634">
        <v>38537.800000000003</v>
      </c>
      <c r="J165" s="352"/>
      <c r="K165" s="360">
        <v>13.19</v>
      </c>
      <c r="L165" s="634">
        <v>4.32</v>
      </c>
      <c r="M165" s="251">
        <v>38.97</v>
      </c>
      <c r="N165" s="249">
        <v>4115</v>
      </c>
      <c r="O165" s="249" t="s">
        <v>27</v>
      </c>
      <c r="P165" s="249">
        <v>3734</v>
      </c>
      <c r="Q165" s="250">
        <v>8.8699999999999992</v>
      </c>
      <c r="R165" s="250"/>
      <c r="S165" s="250">
        <v>12.18</v>
      </c>
      <c r="T165" s="249">
        <v>6.17</v>
      </c>
      <c r="U165" s="251">
        <v>36.520000000000003</v>
      </c>
      <c r="V165" s="249">
        <v>4361</v>
      </c>
      <c r="W165" s="249" t="s">
        <v>70</v>
      </c>
      <c r="X165" s="249">
        <v>4082</v>
      </c>
      <c r="Y165" s="704">
        <v>6</v>
      </c>
      <c r="Z165" s="638"/>
      <c r="AA165" s="639"/>
      <c r="AB165" s="669"/>
      <c r="AC165" s="295"/>
    </row>
    <row r="166" spans="1:29" ht="24" x14ac:dyDescent="0.4">
      <c r="A166" s="705"/>
      <c r="B166" s="625"/>
      <c r="C166" s="626"/>
      <c r="D166" s="626"/>
      <c r="E166" s="626"/>
      <c r="F166" s="628"/>
      <c r="G166" s="629">
        <v>272777.49</v>
      </c>
      <c r="H166" s="625">
        <v>270655.42</v>
      </c>
      <c r="I166" s="634"/>
      <c r="J166" s="352"/>
      <c r="K166" s="360">
        <v>13.08</v>
      </c>
      <c r="L166" s="634">
        <v>4.8</v>
      </c>
      <c r="M166" s="251">
        <v>41.75</v>
      </c>
      <c r="N166" s="249">
        <v>3779</v>
      </c>
      <c r="O166" s="249" t="s">
        <v>53</v>
      </c>
      <c r="P166" s="249">
        <v>3449</v>
      </c>
      <c r="Q166" s="250">
        <v>8.2899999999999991</v>
      </c>
      <c r="R166" s="250"/>
      <c r="S166" s="250"/>
      <c r="T166" s="249"/>
      <c r="U166" s="251"/>
      <c r="V166" s="418">
        <v>4078</v>
      </c>
      <c r="W166" s="418" t="s">
        <v>27</v>
      </c>
      <c r="X166" s="418">
        <v>3794</v>
      </c>
      <c r="Y166" s="704"/>
      <c r="Z166" s="638"/>
      <c r="AA166" s="639"/>
      <c r="AB166" s="669"/>
      <c r="AC166" s="295"/>
    </row>
  </sheetData>
  <mergeCells count="37">
    <mergeCell ref="T125:T126"/>
    <mergeCell ref="V125:V126"/>
    <mergeCell ref="W125:Z125"/>
    <mergeCell ref="AA125:AA126"/>
    <mergeCell ref="AB125:AB126"/>
    <mergeCell ref="G125:G126"/>
    <mergeCell ref="H125:H126"/>
    <mergeCell ref="I125:L125"/>
    <mergeCell ref="N125:N126"/>
    <mergeCell ref="O125:R125"/>
    <mergeCell ref="S125:S126"/>
    <mergeCell ref="V4:V5"/>
    <mergeCell ref="W4:Z4"/>
    <mergeCell ref="AA4:AA5"/>
    <mergeCell ref="AB4:AB5"/>
    <mergeCell ref="A125:A126"/>
    <mergeCell ref="B125:B126"/>
    <mergeCell ref="C125:C126"/>
    <mergeCell ref="D125:D126"/>
    <mergeCell ref="E125:E126"/>
    <mergeCell ref="F125:F126"/>
    <mergeCell ref="H4:H5"/>
    <mergeCell ref="I4:L4"/>
    <mergeCell ref="N4:N5"/>
    <mergeCell ref="O4:R4"/>
    <mergeCell ref="S4:S5"/>
    <mergeCell ref="T4:T5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92EA9-BC22-4A6C-920A-51160269BAA3}">
  <dimension ref="A1:AC151"/>
  <sheetViews>
    <sheetView topLeftCell="A112" zoomScale="40" zoomScaleNormal="40" workbookViewId="0">
      <selection activeCell="V144" sqref="V144"/>
    </sheetView>
  </sheetViews>
  <sheetFormatPr defaultColWidth="9.140625" defaultRowHeight="15" x14ac:dyDescent="0.25"/>
  <cols>
    <col min="1" max="1" width="7.85546875" customWidth="1"/>
    <col min="2" max="2" width="27.42578125" customWidth="1"/>
    <col min="3" max="3" width="9.7109375" customWidth="1"/>
    <col min="4" max="4" width="49.140625" customWidth="1"/>
    <col min="5" max="5" width="10.7109375" customWidth="1"/>
    <col min="6" max="6" width="8.85546875" customWidth="1"/>
    <col min="7" max="7" width="41.5703125" hidden="1" customWidth="1"/>
    <col min="8" max="8" width="25" hidden="1" customWidth="1"/>
    <col min="9" max="11" width="21.5703125" customWidth="1"/>
    <col min="12" max="12" width="23.140625" customWidth="1"/>
    <col min="13" max="13" width="3.42578125" customWidth="1"/>
    <col min="14" max="15" width="12.28515625" customWidth="1"/>
    <col min="16" max="16" width="17.5703125" customWidth="1"/>
    <col min="17" max="20" width="12.28515625" customWidth="1"/>
    <col min="21" max="21" width="3.140625" customWidth="1"/>
    <col min="22" max="28" width="12.7109375" customWidth="1"/>
    <col min="29" max="29" width="3.28515625" customWidth="1"/>
  </cols>
  <sheetData>
    <row r="1" spans="1:29" ht="34.5" customHeight="1" x14ac:dyDescent="0.3">
      <c r="A1" s="201" t="s">
        <v>76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3"/>
      <c r="AC1" s="89" t="s">
        <v>77</v>
      </c>
    </row>
    <row r="2" spans="1:29" ht="34.5" customHeight="1" x14ac:dyDescent="0.3">
      <c r="A2" s="201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/>
      <c r="AC2" s="89" t="s">
        <v>77</v>
      </c>
    </row>
    <row r="3" spans="1:29" ht="34.5" customHeight="1" x14ac:dyDescent="0.3">
      <c r="A3" s="201" t="s">
        <v>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3"/>
      <c r="AC3" s="89" t="s">
        <v>77</v>
      </c>
    </row>
    <row r="4" spans="1:29" ht="35.25" customHeight="1" x14ac:dyDescent="0.35">
      <c r="A4" s="197" t="s">
        <v>3</v>
      </c>
      <c r="B4" s="190" t="s">
        <v>4</v>
      </c>
      <c r="C4" s="190" t="s">
        <v>5</v>
      </c>
      <c r="D4" s="190" t="s">
        <v>6</v>
      </c>
      <c r="E4" s="184" t="s">
        <v>7</v>
      </c>
      <c r="F4" s="190" t="s">
        <v>11</v>
      </c>
      <c r="G4" s="190"/>
      <c r="H4" s="190"/>
      <c r="I4" s="198"/>
      <c r="J4" s="199"/>
      <c r="K4" s="199"/>
      <c r="L4" s="200"/>
      <c r="M4" s="90"/>
      <c r="N4" s="184"/>
      <c r="O4" s="194"/>
      <c r="P4" s="194"/>
      <c r="Q4" s="194"/>
      <c r="R4" s="195"/>
      <c r="S4" s="188" t="s">
        <v>12</v>
      </c>
      <c r="T4" s="196" t="s">
        <v>78</v>
      </c>
      <c r="U4" s="92"/>
      <c r="V4" s="184"/>
      <c r="W4" s="194"/>
      <c r="X4" s="194"/>
      <c r="Y4" s="194"/>
      <c r="Z4" s="195"/>
      <c r="AA4" s="188" t="s">
        <v>14</v>
      </c>
      <c r="AB4" s="196" t="s">
        <v>15</v>
      </c>
      <c r="AC4" s="89" t="s">
        <v>77</v>
      </c>
    </row>
    <row r="5" spans="1:29" ht="35.25" customHeight="1" x14ac:dyDescent="0.35">
      <c r="A5" s="197"/>
      <c r="B5" s="190"/>
      <c r="C5" s="190"/>
      <c r="D5" s="190"/>
      <c r="E5" s="184"/>
      <c r="F5" s="190"/>
      <c r="G5" s="190"/>
      <c r="H5" s="190"/>
      <c r="I5" s="93" t="s">
        <v>20</v>
      </c>
      <c r="J5" s="94"/>
      <c r="K5" s="95"/>
      <c r="L5" s="96" t="s">
        <v>21</v>
      </c>
      <c r="M5" s="97" t="s">
        <v>22</v>
      </c>
      <c r="N5" s="185"/>
      <c r="O5" s="98" t="s">
        <v>24</v>
      </c>
      <c r="P5" s="98"/>
      <c r="Q5" s="98"/>
      <c r="R5" s="91"/>
      <c r="S5" s="189"/>
      <c r="T5" s="183"/>
      <c r="U5" s="92" t="s">
        <v>22</v>
      </c>
      <c r="V5" s="185"/>
      <c r="W5" s="98" t="s">
        <v>24</v>
      </c>
      <c r="X5" s="98"/>
      <c r="Y5" s="98"/>
      <c r="Z5" s="91"/>
      <c r="AA5" s="189"/>
      <c r="AB5" s="183"/>
      <c r="AC5" s="89" t="s">
        <v>77</v>
      </c>
    </row>
    <row r="6" spans="1:29" ht="26.25" customHeight="1" x14ac:dyDescent="0.4">
      <c r="A6" s="99">
        <v>58</v>
      </c>
      <c r="B6" s="100" t="s">
        <v>79</v>
      </c>
      <c r="C6" s="100">
        <v>40</v>
      </c>
      <c r="D6" s="100" t="s">
        <v>80</v>
      </c>
      <c r="E6" s="100" t="s">
        <v>81</v>
      </c>
      <c r="F6" s="100">
        <v>3604.4</v>
      </c>
      <c r="G6" s="101">
        <v>3604.4</v>
      </c>
      <c r="H6" s="101">
        <v>3575.93</v>
      </c>
      <c r="I6" s="100">
        <v>3575.93</v>
      </c>
      <c r="J6" s="102"/>
      <c r="K6" s="102"/>
      <c r="L6" s="100"/>
      <c r="M6" s="103"/>
      <c r="N6" s="104">
        <v>2665</v>
      </c>
      <c r="O6" s="105"/>
      <c r="P6" s="105">
        <v>2373</v>
      </c>
      <c r="Q6" s="105"/>
      <c r="R6" s="105"/>
      <c r="S6" s="105"/>
      <c r="T6" s="106"/>
      <c r="U6" s="107"/>
      <c r="V6" s="105">
        <v>3250</v>
      </c>
      <c r="W6" s="105" t="s">
        <v>81</v>
      </c>
      <c r="X6" s="105">
        <v>2950</v>
      </c>
      <c r="Y6" s="105">
        <v>0</v>
      </c>
      <c r="Z6" s="105"/>
      <c r="AA6" s="105">
        <v>2950</v>
      </c>
      <c r="AB6" s="106" t="s">
        <v>77</v>
      </c>
      <c r="AC6" s="89" t="s">
        <v>77</v>
      </c>
    </row>
    <row r="7" spans="1:29" ht="26.25" customHeight="1" x14ac:dyDescent="0.4">
      <c r="A7" s="108">
        <v>65</v>
      </c>
      <c r="B7" s="109" t="s">
        <v>82</v>
      </c>
      <c r="C7" s="109">
        <v>46</v>
      </c>
      <c r="D7" s="109" t="s">
        <v>80</v>
      </c>
      <c r="E7" s="109" t="s">
        <v>81</v>
      </c>
      <c r="F7" s="109">
        <v>3739.4</v>
      </c>
      <c r="G7" s="110">
        <v>3739.4</v>
      </c>
      <c r="H7" s="110">
        <v>3709.87</v>
      </c>
      <c r="I7" s="109">
        <v>3709.87</v>
      </c>
      <c r="J7" s="111"/>
      <c r="K7" s="111"/>
      <c r="L7" s="109"/>
      <c r="M7" s="103"/>
      <c r="N7" s="104">
        <v>2665</v>
      </c>
      <c r="O7" s="105"/>
      <c r="P7" s="105">
        <v>2373</v>
      </c>
      <c r="Q7" s="105"/>
      <c r="R7" s="105"/>
      <c r="S7" s="105"/>
      <c r="T7" s="105"/>
      <c r="U7" s="107"/>
      <c r="V7" s="105">
        <v>3250</v>
      </c>
      <c r="W7" s="105" t="s">
        <v>81</v>
      </c>
      <c r="X7" s="105">
        <v>2950</v>
      </c>
      <c r="Y7" s="105">
        <v>0</v>
      </c>
      <c r="Z7" s="105"/>
      <c r="AA7" s="105">
        <v>2950</v>
      </c>
      <c r="AB7" s="105" t="s">
        <v>77</v>
      </c>
      <c r="AC7" s="89" t="s">
        <v>77</v>
      </c>
    </row>
    <row r="8" spans="1:29" ht="26.25" customHeight="1" x14ac:dyDescent="0.4">
      <c r="A8" s="108"/>
      <c r="B8" s="109"/>
      <c r="C8" s="109"/>
      <c r="D8" s="112" t="s">
        <v>80</v>
      </c>
      <c r="E8" s="112" t="s">
        <v>81</v>
      </c>
      <c r="F8" s="109">
        <v>7343.8</v>
      </c>
      <c r="G8" s="110">
        <v>7343.8</v>
      </c>
      <c r="H8" s="110">
        <v>7285.8</v>
      </c>
      <c r="I8" s="109">
        <v>7285.8</v>
      </c>
      <c r="J8" s="113"/>
      <c r="K8" s="113"/>
      <c r="L8" s="109"/>
      <c r="M8" s="103"/>
      <c r="N8" s="104">
        <v>2665</v>
      </c>
      <c r="O8" s="105" t="s">
        <v>54</v>
      </c>
      <c r="P8" s="105">
        <v>2373</v>
      </c>
      <c r="Q8" s="114"/>
      <c r="R8" s="114"/>
      <c r="S8" s="114"/>
      <c r="T8" s="105"/>
      <c r="U8" s="107"/>
      <c r="V8" s="105">
        <v>3250</v>
      </c>
      <c r="W8" s="105" t="s">
        <v>81</v>
      </c>
      <c r="X8" s="105">
        <v>2950</v>
      </c>
      <c r="Y8" s="114"/>
      <c r="Z8" s="114"/>
      <c r="AA8" s="114">
        <v>2950</v>
      </c>
      <c r="AB8" s="105" t="s">
        <v>77</v>
      </c>
      <c r="AC8" s="89" t="s">
        <v>77</v>
      </c>
    </row>
    <row r="9" spans="1:29" ht="26.25" customHeight="1" x14ac:dyDescent="0.4">
      <c r="A9" s="108"/>
      <c r="B9" s="109"/>
      <c r="C9" s="109"/>
      <c r="D9" s="109"/>
      <c r="E9" s="109"/>
      <c r="F9" s="109"/>
      <c r="G9" s="110"/>
      <c r="H9" s="110"/>
      <c r="I9" s="109"/>
      <c r="J9" s="111"/>
      <c r="K9" s="111"/>
      <c r="L9" s="109"/>
      <c r="M9" s="103"/>
      <c r="N9" s="104"/>
      <c r="O9" s="105"/>
      <c r="P9" s="105"/>
      <c r="Q9" s="105"/>
      <c r="R9" s="105"/>
      <c r="S9" s="105"/>
      <c r="T9" s="105"/>
      <c r="U9" s="107"/>
      <c r="V9" s="105"/>
      <c r="W9" s="105"/>
      <c r="X9" s="105"/>
      <c r="Y9" s="105"/>
      <c r="Z9" s="105"/>
      <c r="AA9" s="105" t="s">
        <v>77</v>
      </c>
      <c r="AB9" s="105" t="s">
        <v>77</v>
      </c>
      <c r="AC9" s="89" t="s">
        <v>77</v>
      </c>
    </row>
    <row r="10" spans="1:29" ht="26.25" customHeight="1" x14ac:dyDescent="0.4">
      <c r="A10" s="108"/>
      <c r="B10" s="109"/>
      <c r="C10" s="109"/>
      <c r="D10" s="109"/>
      <c r="E10" s="109"/>
      <c r="F10" s="109"/>
      <c r="G10" s="110"/>
      <c r="H10" s="110"/>
      <c r="I10" s="109"/>
      <c r="J10" s="111"/>
      <c r="K10" s="111"/>
      <c r="L10" s="109"/>
      <c r="M10" s="103"/>
      <c r="N10" s="104"/>
      <c r="O10" s="105"/>
      <c r="P10" s="105"/>
      <c r="Q10" s="105"/>
      <c r="R10" s="105"/>
      <c r="S10" s="105"/>
      <c r="T10" s="105"/>
      <c r="U10" s="107"/>
      <c r="V10" s="105"/>
      <c r="W10" s="105"/>
      <c r="X10" s="105"/>
      <c r="Y10" s="105"/>
      <c r="Z10" s="105"/>
      <c r="AA10" s="105" t="s">
        <v>77</v>
      </c>
      <c r="AB10" s="105" t="s">
        <v>77</v>
      </c>
      <c r="AC10" s="89" t="s">
        <v>77</v>
      </c>
    </row>
    <row r="11" spans="1:29" ht="26.25" customHeight="1" x14ac:dyDescent="0.4">
      <c r="A11" s="108">
        <v>84</v>
      </c>
      <c r="B11" s="109" t="s">
        <v>83</v>
      </c>
      <c r="C11" s="109">
        <v>60</v>
      </c>
      <c r="D11" s="115" t="s">
        <v>73</v>
      </c>
      <c r="E11" s="115" t="s">
        <v>27</v>
      </c>
      <c r="F11" s="109">
        <v>4017.23</v>
      </c>
      <c r="G11" s="110">
        <v>4017.23</v>
      </c>
      <c r="H11" s="110">
        <v>3985.87</v>
      </c>
      <c r="I11" s="109">
        <v>3985.87</v>
      </c>
      <c r="J11" s="116"/>
      <c r="K11" s="116"/>
      <c r="L11" s="109"/>
      <c r="M11" s="103"/>
      <c r="N11" s="104">
        <v>2736</v>
      </c>
      <c r="O11" s="105" t="s">
        <v>54</v>
      </c>
      <c r="P11" s="105">
        <v>2390</v>
      </c>
      <c r="Q11" s="114"/>
      <c r="R11" s="114"/>
      <c r="S11" s="114"/>
      <c r="T11" s="105"/>
      <c r="U11" s="107"/>
      <c r="V11" s="105">
        <v>4150</v>
      </c>
      <c r="W11" s="105" t="s">
        <v>27</v>
      </c>
      <c r="X11" s="105">
        <v>3850</v>
      </c>
      <c r="Y11" s="114"/>
      <c r="Z11" s="114"/>
      <c r="AA11" s="114">
        <v>3850</v>
      </c>
      <c r="AB11" s="105" t="s">
        <v>77</v>
      </c>
      <c r="AC11" s="89" t="s">
        <v>77</v>
      </c>
    </row>
    <row r="12" spans="1:29" ht="26.25" customHeight="1" x14ac:dyDescent="0.4">
      <c r="A12" s="108"/>
      <c r="B12" s="109"/>
      <c r="C12" s="109"/>
      <c r="D12" s="109"/>
      <c r="E12" s="109"/>
      <c r="F12" s="109"/>
      <c r="G12" s="110"/>
      <c r="H12" s="110"/>
      <c r="I12" s="109"/>
      <c r="J12" s="111"/>
      <c r="K12" s="111"/>
      <c r="L12" s="109"/>
      <c r="M12" s="103"/>
      <c r="N12" s="104"/>
      <c r="O12" s="105"/>
      <c r="P12" s="105"/>
      <c r="Q12" s="105"/>
      <c r="R12" s="105"/>
      <c r="S12" s="105"/>
      <c r="T12" s="105"/>
      <c r="U12" s="107"/>
      <c r="V12" s="105"/>
      <c r="W12" s="105"/>
      <c r="X12" s="105"/>
      <c r="Y12" s="105"/>
      <c r="Z12" s="105"/>
      <c r="AA12" s="105" t="s">
        <v>77</v>
      </c>
      <c r="AB12" s="105" t="s">
        <v>77</v>
      </c>
      <c r="AC12" s="89" t="s">
        <v>77</v>
      </c>
    </row>
    <row r="13" spans="1:29" ht="26.25" customHeight="1" x14ac:dyDescent="0.4">
      <c r="A13" s="108"/>
      <c r="B13" s="109"/>
      <c r="C13" s="109"/>
      <c r="D13" s="109"/>
      <c r="E13" s="109"/>
      <c r="F13" s="109"/>
      <c r="G13" s="110"/>
      <c r="H13" s="110"/>
      <c r="I13" s="109"/>
      <c r="J13" s="111"/>
      <c r="K13" s="111"/>
      <c r="L13" s="109"/>
      <c r="M13" s="103"/>
      <c r="N13" s="104"/>
      <c r="O13" s="105"/>
      <c r="P13" s="105"/>
      <c r="Q13" s="105"/>
      <c r="R13" s="105"/>
      <c r="S13" s="105"/>
      <c r="T13" s="105"/>
      <c r="U13" s="107"/>
      <c r="V13" s="105"/>
      <c r="W13" s="105"/>
      <c r="X13" s="105"/>
      <c r="Y13" s="105"/>
      <c r="Z13" s="105"/>
      <c r="AA13" s="105" t="s">
        <v>77</v>
      </c>
      <c r="AB13" s="105" t="s">
        <v>77</v>
      </c>
      <c r="AC13" s="89" t="s">
        <v>77</v>
      </c>
    </row>
    <row r="14" spans="1:29" ht="26.25" customHeight="1" x14ac:dyDescent="0.4">
      <c r="A14" s="108"/>
      <c r="B14" s="109"/>
      <c r="C14" s="109"/>
      <c r="D14" s="109"/>
      <c r="E14" s="109"/>
      <c r="F14" s="109"/>
      <c r="G14" s="110"/>
      <c r="H14" s="110"/>
      <c r="I14" s="109"/>
      <c r="J14" s="111"/>
      <c r="K14" s="111"/>
      <c r="L14" s="109"/>
      <c r="M14" s="103"/>
      <c r="N14" s="104"/>
      <c r="O14" s="105"/>
      <c r="P14" s="105"/>
      <c r="Q14" s="105"/>
      <c r="R14" s="105"/>
      <c r="S14" s="105"/>
      <c r="T14" s="105"/>
      <c r="U14" s="107"/>
      <c r="V14" s="105"/>
      <c r="W14" s="105"/>
      <c r="X14" s="105"/>
      <c r="Y14" s="105"/>
      <c r="Z14" s="105"/>
      <c r="AA14" s="105" t="s">
        <v>77</v>
      </c>
      <c r="AB14" s="105" t="s">
        <v>77</v>
      </c>
      <c r="AC14" s="89" t="s">
        <v>77</v>
      </c>
    </row>
    <row r="15" spans="1:29" ht="26.25" customHeight="1" x14ac:dyDescent="0.4">
      <c r="A15" s="108">
        <v>1</v>
      </c>
      <c r="B15" s="109" t="s">
        <v>51</v>
      </c>
      <c r="C15" s="109" t="s">
        <v>84</v>
      </c>
      <c r="D15" s="109" t="s">
        <v>26</v>
      </c>
      <c r="E15" s="109" t="s">
        <v>27</v>
      </c>
      <c r="F15" s="109">
        <v>4045.15</v>
      </c>
      <c r="G15" s="110">
        <v>4045.15</v>
      </c>
      <c r="H15" s="109">
        <v>4013.8</v>
      </c>
      <c r="I15" s="109">
        <v>4013.8</v>
      </c>
      <c r="J15" s="111"/>
      <c r="K15" s="111">
        <v>12.03</v>
      </c>
      <c r="L15" s="109">
        <v>4.9400000000000004</v>
      </c>
      <c r="M15" s="103">
        <v>52.98</v>
      </c>
      <c r="N15" s="104">
        <v>2884</v>
      </c>
      <c r="O15" s="105" t="s">
        <v>61</v>
      </c>
      <c r="P15" s="105">
        <v>2669</v>
      </c>
      <c r="Q15" s="105">
        <v>7.09</v>
      </c>
      <c r="R15" s="105"/>
      <c r="S15" s="105">
        <v>12.13</v>
      </c>
      <c r="T15" s="105">
        <v>7.11</v>
      </c>
      <c r="U15" s="107">
        <v>36.119999999999997</v>
      </c>
      <c r="V15" s="105">
        <v>4139</v>
      </c>
      <c r="W15" s="105" t="s">
        <v>27</v>
      </c>
      <c r="X15" s="105">
        <v>3915</v>
      </c>
      <c r="Y15" s="105">
        <v>5.0199999999999996</v>
      </c>
      <c r="Z15" s="105"/>
      <c r="AA15" s="105">
        <v>3850</v>
      </c>
      <c r="AB15" s="105" t="s">
        <v>77</v>
      </c>
      <c r="AC15" s="89" t="s">
        <v>77</v>
      </c>
    </row>
    <row r="16" spans="1:29" ht="26.25" customHeight="1" x14ac:dyDescent="0.4">
      <c r="A16" s="108">
        <v>2</v>
      </c>
      <c r="B16" s="109" t="s">
        <v>85</v>
      </c>
      <c r="C16" s="109">
        <v>1</v>
      </c>
      <c r="D16" s="109" t="s">
        <v>26</v>
      </c>
      <c r="E16" s="109" t="s">
        <v>27</v>
      </c>
      <c r="F16" s="109">
        <v>4020.02</v>
      </c>
      <c r="G16" s="110">
        <v>4020.02</v>
      </c>
      <c r="H16" s="109">
        <v>3989.05</v>
      </c>
      <c r="I16" s="109">
        <v>3989.05</v>
      </c>
      <c r="J16" s="111"/>
      <c r="K16" s="111">
        <v>11.73</v>
      </c>
      <c r="L16" s="109">
        <v>5.26</v>
      </c>
      <c r="M16" s="103">
        <v>44.91</v>
      </c>
      <c r="N16" s="104">
        <v>3472</v>
      </c>
      <c r="O16" s="105" t="s">
        <v>29</v>
      </c>
      <c r="P16" s="105">
        <v>3235</v>
      </c>
      <c r="Q16" s="105">
        <v>6.47</v>
      </c>
      <c r="R16" s="105"/>
      <c r="S16" s="105">
        <v>14.46</v>
      </c>
      <c r="T16" s="105">
        <v>7.16</v>
      </c>
      <c r="U16" s="107">
        <v>36.130000000000003</v>
      </c>
      <c r="V16" s="105">
        <v>4132</v>
      </c>
      <c r="W16" s="105" t="s">
        <v>27</v>
      </c>
      <c r="X16" s="105">
        <v>3807</v>
      </c>
      <c r="Y16" s="105">
        <v>7.3</v>
      </c>
      <c r="Z16" s="105"/>
      <c r="AA16" s="105">
        <v>3850</v>
      </c>
      <c r="AB16" s="105" t="s">
        <v>77</v>
      </c>
      <c r="AC16" s="89" t="s">
        <v>77</v>
      </c>
    </row>
    <row r="17" spans="1:29" ht="26.25" customHeight="1" x14ac:dyDescent="0.4">
      <c r="A17" s="108">
        <v>6</v>
      </c>
      <c r="B17" s="109" t="s">
        <v>86</v>
      </c>
      <c r="C17" s="109">
        <v>4</v>
      </c>
      <c r="D17" s="109" t="s">
        <v>26</v>
      </c>
      <c r="E17" s="109" t="s">
        <v>27</v>
      </c>
      <c r="F17" s="109">
        <v>4194.6000000000004</v>
      </c>
      <c r="G17" s="109">
        <v>4194.6000000000004</v>
      </c>
      <c r="H17" s="109">
        <v>4161.88</v>
      </c>
      <c r="I17" s="109">
        <v>4161.88</v>
      </c>
      <c r="J17" s="111"/>
      <c r="K17" s="111">
        <v>11.5</v>
      </c>
      <c r="L17" s="109">
        <v>5.65</v>
      </c>
      <c r="M17" s="103">
        <v>45.13</v>
      </c>
      <c r="N17" s="104">
        <v>3431</v>
      </c>
      <c r="O17" s="105" t="s">
        <v>29</v>
      </c>
      <c r="P17" s="105">
        <v>3218</v>
      </c>
      <c r="Q17" s="105">
        <v>5.85</v>
      </c>
      <c r="R17" s="105"/>
      <c r="S17" s="105">
        <v>11.06</v>
      </c>
      <c r="T17" s="105">
        <v>6.19</v>
      </c>
      <c r="U17" s="107">
        <v>44.02</v>
      </c>
      <c r="V17" s="105">
        <v>3498</v>
      </c>
      <c r="W17" s="105" t="s">
        <v>29</v>
      </c>
      <c r="X17" s="105">
        <v>3316</v>
      </c>
      <c r="Y17" s="105">
        <v>4.87</v>
      </c>
      <c r="Z17" s="105"/>
      <c r="AA17" s="105">
        <v>3850</v>
      </c>
      <c r="AB17" s="105" t="s">
        <v>77</v>
      </c>
      <c r="AC17" s="89" t="s">
        <v>77</v>
      </c>
    </row>
    <row r="18" spans="1:29" ht="26.25" customHeight="1" x14ac:dyDescent="0.4">
      <c r="A18" s="108">
        <v>9</v>
      </c>
      <c r="B18" s="109" t="s">
        <v>87</v>
      </c>
      <c r="C18" s="109">
        <v>7</v>
      </c>
      <c r="D18" s="109" t="s">
        <v>26</v>
      </c>
      <c r="E18" s="109" t="s">
        <v>27</v>
      </c>
      <c r="F18" s="109">
        <v>4122.1400000000003</v>
      </c>
      <c r="G18" s="110">
        <v>4122.1400000000003</v>
      </c>
      <c r="H18" s="110">
        <v>4089.95</v>
      </c>
      <c r="I18" s="109">
        <v>4089.95</v>
      </c>
      <c r="J18" s="111"/>
      <c r="K18" s="111">
        <v>11.48</v>
      </c>
      <c r="L18" s="109">
        <v>6.31</v>
      </c>
      <c r="M18" s="103">
        <v>44.18</v>
      </c>
      <c r="N18" s="104">
        <v>3451</v>
      </c>
      <c r="O18" s="105" t="s">
        <v>29</v>
      </c>
      <c r="P18" s="105">
        <v>3261</v>
      </c>
      <c r="Q18" s="105">
        <v>5.17</v>
      </c>
      <c r="R18" s="105"/>
      <c r="S18" s="105">
        <v>11.72</v>
      </c>
      <c r="T18" s="105">
        <v>6.86</v>
      </c>
      <c r="U18" s="107">
        <v>37.64</v>
      </c>
      <c r="V18" s="105">
        <v>4037</v>
      </c>
      <c r="W18" s="105" t="s">
        <v>27</v>
      </c>
      <c r="X18" s="105">
        <v>3826</v>
      </c>
      <c r="Y18" s="105">
        <v>4.8600000000000003</v>
      </c>
      <c r="Z18" s="105"/>
      <c r="AA18" s="105">
        <v>3850</v>
      </c>
      <c r="AB18" s="105" t="s">
        <v>77</v>
      </c>
      <c r="AC18" s="89" t="s">
        <v>77</v>
      </c>
    </row>
    <row r="19" spans="1:29" ht="26.25" customHeight="1" x14ac:dyDescent="0.4">
      <c r="A19" s="108">
        <v>10</v>
      </c>
      <c r="B19" s="109" t="s">
        <v>88</v>
      </c>
      <c r="C19" s="109">
        <v>8</v>
      </c>
      <c r="D19" s="109" t="s">
        <v>26</v>
      </c>
      <c r="E19" s="109" t="s">
        <v>27</v>
      </c>
      <c r="F19" s="109">
        <v>4195.6499999999996</v>
      </c>
      <c r="G19" s="110">
        <v>4195.6499999999996</v>
      </c>
      <c r="H19" s="110">
        <v>4162.5600000000004</v>
      </c>
      <c r="I19" s="109">
        <v>4162.5600000000004</v>
      </c>
      <c r="J19" s="111"/>
      <c r="K19" s="111">
        <v>11.34</v>
      </c>
      <c r="L19" s="109">
        <v>5.88</v>
      </c>
      <c r="M19" s="103">
        <v>45.99</v>
      </c>
      <c r="N19" s="104">
        <v>3373</v>
      </c>
      <c r="O19" s="105" t="s">
        <v>81</v>
      </c>
      <c r="P19" s="105">
        <v>3177</v>
      </c>
      <c r="Q19" s="105">
        <v>5.46</v>
      </c>
      <c r="R19" s="105"/>
      <c r="S19" s="105"/>
      <c r="T19" s="105"/>
      <c r="U19" s="107"/>
      <c r="V19" s="105">
        <v>4150</v>
      </c>
      <c r="W19" s="105" t="s">
        <v>27</v>
      </c>
      <c r="X19" s="105">
        <v>3850</v>
      </c>
      <c r="Y19" s="105"/>
      <c r="Z19" s="105"/>
      <c r="AA19" s="105">
        <v>3850</v>
      </c>
      <c r="AB19" s="105" t="s">
        <v>77</v>
      </c>
      <c r="AC19" s="89" t="s">
        <v>77</v>
      </c>
    </row>
    <row r="20" spans="1:29" ht="26.25" customHeight="1" x14ac:dyDescent="0.4">
      <c r="A20" s="108">
        <v>12</v>
      </c>
      <c r="B20" s="109" t="s">
        <v>89</v>
      </c>
      <c r="C20" s="109">
        <v>10</v>
      </c>
      <c r="D20" s="109" t="s">
        <v>26</v>
      </c>
      <c r="E20" s="109" t="s">
        <v>27</v>
      </c>
      <c r="F20" s="109">
        <v>3902.47</v>
      </c>
      <c r="G20" s="110">
        <v>3902.47</v>
      </c>
      <c r="H20" s="110">
        <v>3872</v>
      </c>
      <c r="I20" s="109">
        <v>3872</v>
      </c>
      <c r="J20" s="111"/>
      <c r="K20" s="111">
        <v>11.48</v>
      </c>
      <c r="L20" s="109">
        <v>5.89</v>
      </c>
      <c r="M20" s="103">
        <v>44.77</v>
      </c>
      <c r="N20" s="104">
        <v>3500</v>
      </c>
      <c r="O20" s="105" t="s">
        <v>29</v>
      </c>
      <c r="P20" s="105">
        <v>3292</v>
      </c>
      <c r="Q20" s="105">
        <v>5.59</v>
      </c>
      <c r="R20" s="105"/>
      <c r="S20" s="105"/>
      <c r="T20" s="105"/>
      <c r="U20" s="107"/>
      <c r="V20" s="105">
        <v>4150</v>
      </c>
      <c r="W20" s="105" t="s">
        <v>27</v>
      </c>
      <c r="X20" s="105">
        <v>3850</v>
      </c>
      <c r="Y20" s="105"/>
      <c r="Z20" s="105"/>
      <c r="AA20" s="105">
        <v>3850</v>
      </c>
      <c r="AB20" s="105" t="s">
        <v>77</v>
      </c>
      <c r="AC20" s="89" t="s">
        <v>77</v>
      </c>
    </row>
    <row r="21" spans="1:29" ht="26.25" customHeight="1" x14ac:dyDescent="0.4">
      <c r="A21" s="108">
        <v>13</v>
      </c>
      <c r="B21" s="109" t="s">
        <v>89</v>
      </c>
      <c r="C21" s="109">
        <v>11</v>
      </c>
      <c r="D21" s="109" t="s">
        <v>26</v>
      </c>
      <c r="E21" s="109" t="s">
        <v>27</v>
      </c>
      <c r="F21" s="109">
        <v>4098.17</v>
      </c>
      <c r="G21" s="110">
        <v>4098.17</v>
      </c>
      <c r="H21" s="110">
        <v>4066.23</v>
      </c>
      <c r="I21" s="109">
        <v>4066.23</v>
      </c>
      <c r="J21" s="111"/>
      <c r="K21" s="111">
        <v>11.32</v>
      </c>
      <c r="L21" s="109">
        <v>5.84</v>
      </c>
      <c r="M21" s="103">
        <v>47.3</v>
      </c>
      <c r="N21" s="104">
        <v>3327</v>
      </c>
      <c r="O21" s="105" t="s">
        <v>81</v>
      </c>
      <c r="P21" s="105">
        <v>3133</v>
      </c>
      <c r="Q21" s="105">
        <v>5.48</v>
      </c>
      <c r="R21" s="105"/>
      <c r="S21" s="105"/>
      <c r="T21" s="105"/>
      <c r="U21" s="107"/>
      <c r="V21" s="105">
        <v>4150</v>
      </c>
      <c r="W21" s="105" t="s">
        <v>27</v>
      </c>
      <c r="X21" s="105">
        <v>3850</v>
      </c>
      <c r="Y21" s="105"/>
      <c r="Z21" s="105"/>
      <c r="AA21" s="105">
        <v>3850</v>
      </c>
      <c r="AB21" s="105" t="s">
        <v>77</v>
      </c>
      <c r="AC21" s="89" t="s">
        <v>77</v>
      </c>
    </row>
    <row r="22" spans="1:29" ht="26.25" customHeight="1" x14ac:dyDescent="0.4">
      <c r="A22" s="108">
        <v>16</v>
      </c>
      <c r="B22" s="109" t="s">
        <v>90</v>
      </c>
      <c r="C22" s="109">
        <v>13</v>
      </c>
      <c r="D22" s="109" t="s">
        <v>26</v>
      </c>
      <c r="E22" s="109" t="s">
        <v>27</v>
      </c>
      <c r="F22" s="109">
        <v>3856.67</v>
      </c>
      <c r="G22" s="110">
        <v>3856.67</v>
      </c>
      <c r="H22" s="110">
        <v>3827</v>
      </c>
      <c r="I22" s="109">
        <v>3827</v>
      </c>
      <c r="J22" s="111"/>
      <c r="K22" s="111">
        <v>11.68</v>
      </c>
      <c r="L22" s="109">
        <v>5.57</v>
      </c>
      <c r="M22" s="103">
        <v>47.07</v>
      </c>
      <c r="N22" s="104">
        <v>3405</v>
      </c>
      <c r="O22" s="105" t="s">
        <v>29</v>
      </c>
      <c r="P22" s="105">
        <v>3185</v>
      </c>
      <c r="Q22" s="105">
        <v>6.11</v>
      </c>
      <c r="R22" s="105"/>
      <c r="S22" s="105"/>
      <c r="T22" s="105"/>
      <c r="U22" s="107"/>
      <c r="V22" s="105">
        <v>4150</v>
      </c>
      <c r="W22" s="105" t="s">
        <v>27</v>
      </c>
      <c r="X22" s="105">
        <v>3850</v>
      </c>
      <c r="Y22" s="105"/>
      <c r="Z22" s="105"/>
      <c r="AA22" s="105">
        <v>3850</v>
      </c>
      <c r="AB22" s="105" t="s">
        <v>77</v>
      </c>
      <c r="AC22" s="89" t="s">
        <v>77</v>
      </c>
    </row>
    <row r="23" spans="1:29" ht="26.25" customHeight="1" x14ac:dyDescent="0.4">
      <c r="A23" s="108">
        <v>21</v>
      </c>
      <c r="B23" s="109" t="s">
        <v>91</v>
      </c>
      <c r="C23" s="109">
        <v>16</v>
      </c>
      <c r="D23" s="109" t="s">
        <v>26</v>
      </c>
      <c r="E23" s="109" t="s">
        <v>27</v>
      </c>
      <c r="F23" s="109">
        <v>4098.82</v>
      </c>
      <c r="G23" s="110">
        <v>4098.82</v>
      </c>
      <c r="H23" s="110">
        <v>4067.24</v>
      </c>
      <c r="I23" s="109">
        <v>4067.24</v>
      </c>
      <c r="J23" s="111"/>
      <c r="K23" s="111">
        <v>11.3</v>
      </c>
      <c r="L23" s="109">
        <v>5.87</v>
      </c>
      <c r="M23" s="103">
        <v>43.84</v>
      </c>
      <c r="N23" s="104">
        <v>3591</v>
      </c>
      <c r="O23" s="105" t="s">
        <v>29</v>
      </c>
      <c r="P23" s="105">
        <v>3384</v>
      </c>
      <c r="Q23" s="105">
        <v>5.43</v>
      </c>
      <c r="R23" s="105"/>
      <c r="S23" s="105"/>
      <c r="T23" s="105"/>
      <c r="U23" s="107"/>
      <c r="V23" s="105">
        <v>4150</v>
      </c>
      <c r="W23" s="105" t="s">
        <v>27</v>
      </c>
      <c r="X23" s="105">
        <v>3850</v>
      </c>
      <c r="Y23" s="105"/>
      <c r="Z23" s="105"/>
      <c r="AA23" s="105">
        <v>3850</v>
      </c>
      <c r="AB23" s="105" t="s">
        <v>77</v>
      </c>
      <c r="AC23" s="89" t="s">
        <v>77</v>
      </c>
    </row>
    <row r="24" spans="1:29" ht="26.25" customHeight="1" x14ac:dyDescent="0.4">
      <c r="A24" s="108">
        <v>52</v>
      </c>
      <c r="B24" s="109" t="s">
        <v>75</v>
      </c>
      <c r="C24" s="109">
        <v>35</v>
      </c>
      <c r="D24" s="109" t="s">
        <v>26</v>
      </c>
      <c r="E24" s="109" t="s">
        <v>27</v>
      </c>
      <c r="F24" s="109">
        <v>4085.71</v>
      </c>
      <c r="G24" s="110">
        <v>4085.71</v>
      </c>
      <c r="H24" s="110">
        <v>4054.25</v>
      </c>
      <c r="I24" s="109">
        <v>4054.25</v>
      </c>
      <c r="J24" s="111"/>
      <c r="K24" s="111"/>
      <c r="L24" s="109"/>
      <c r="M24" s="103"/>
      <c r="N24" s="104">
        <v>3510</v>
      </c>
      <c r="O24" s="105" t="s">
        <v>29</v>
      </c>
      <c r="P24" s="105">
        <v>3299</v>
      </c>
      <c r="Q24" s="105"/>
      <c r="R24" s="105"/>
      <c r="S24" s="105"/>
      <c r="T24" s="105"/>
      <c r="U24" s="107"/>
      <c r="V24" s="105">
        <v>4150</v>
      </c>
      <c r="W24" s="105" t="s">
        <v>27</v>
      </c>
      <c r="X24" s="105">
        <v>3850</v>
      </c>
      <c r="Y24" s="105"/>
      <c r="Z24" s="105"/>
      <c r="AA24" s="105">
        <v>3850</v>
      </c>
      <c r="AB24" s="105" t="s">
        <v>77</v>
      </c>
      <c r="AC24" s="89" t="s">
        <v>77</v>
      </c>
    </row>
    <row r="25" spans="1:29" ht="26.25" customHeight="1" x14ac:dyDescent="0.4">
      <c r="A25" s="108">
        <v>57</v>
      </c>
      <c r="B25" s="109" t="s">
        <v>92</v>
      </c>
      <c r="C25" s="109">
        <v>39</v>
      </c>
      <c r="D25" s="109" t="s">
        <v>26</v>
      </c>
      <c r="E25" s="109" t="s">
        <v>27</v>
      </c>
      <c r="F25" s="109">
        <v>4147.03</v>
      </c>
      <c r="G25" s="110">
        <v>4147.03</v>
      </c>
      <c r="H25" s="110">
        <v>4114.66</v>
      </c>
      <c r="I25" s="109">
        <v>4114.66</v>
      </c>
      <c r="J25" s="111"/>
      <c r="K25" s="111"/>
      <c r="L25" s="109"/>
      <c r="M25" s="103"/>
      <c r="N25" s="104">
        <v>3510</v>
      </c>
      <c r="O25" s="105" t="s">
        <v>29</v>
      </c>
      <c r="P25" s="105">
        <v>3299</v>
      </c>
      <c r="Q25" s="105"/>
      <c r="R25" s="105"/>
      <c r="S25" s="105"/>
      <c r="T25" s="105"/>
      <c r="U25" s="107"/>
      <c r="V25" s="105">
        <v>4150</v>
      </c>
      <c r="W25" s="105" t="s">
        <v>27</v>
      </c>
      <c r="X25" s="105">
        <v>3850</v>
      </c>
      <c r="Y25" s="105"/>
      <c r="Z25" s="105"/>
      <c r="AA25" s="105">
        <v>3850</v>
      </c>
      <c r="AB25" s="105" t="s">
        <v>77</v>
      </c>
      <c r="AC25" s="89" t="s">
        <v>77</v>
      </c>
    </row>
    <row r="26" spans="1:29" ht="26.25" customHeight="1" x14ac:dyDescent="0.4">
      <c r="A26" s="108">
        <v>81</v>
      </c>
      <c r="B26" s="109" t="s">
        <v>83</v>
      </c>
      <c r="C26" s="109">
        <v>57</v>
      </c>
      <c r="D26" s="109" t="s">
        <v>26</v>
      </c>
      <c r="E26" s="109" t="s">
        <v>27</v>
      </c>
      <c r="F26" s="109">
        <v>4157.1899999999996</v>
      </c>
      <c r="G26" s="110">
        <v>4157.1899999999996</v>
      </c>
      <c r="H26" s="110">
        <v>4124.78</v>
      </c>
      <c r="I26" s="109">
        <v>4124.78</v>
      </c>
      <c r="J26" s="111"/>
      <c r="K26" s="111"/>
      <c r="L26" s="109"/>
      <c r="M26" s="103"/>
      <c r="N26" s="104">
        <v>3510</v>
      </c>
      <c r="O26" s="105" t="s">
        <v>29</v>
      </c>
      <c r="P26" s="105">
        <v>3299</v>
      </c>
      <c r="Q26" s="105"/>
      <c r="R26" s="105"/>
      <c r="S26" s="105"/>
      <c r="T26" s="105"/>
      <c r="U26" s="107"/>
      <c r="V26" s="105">
        <v>4150</v>
      </c>
      <c r="W26" s="105" t="s">
        <v>27</v>
      </c>
      <c r="X26" s="105">
        <v>3850</v>
      </c>
      <c r="Y26" s="105"/>
      <c r="Z26" s="105"/>
      <c r="AA26" s="105">
        <v>3850</v>
      </c>
      <c r="AB26" s="105" t="s">
        <v>77</v>
      </c>
      <c r="AC26" s="89" t="s">
        <v>77</v>
      </c>
    </row>
    <row r="27" spans="1:29" ht="26.25" customHeight="1" x14ac:dyDescent="0.4">
      <c r="A27" s="108">
        <v>91</v>
      </c>
      <c r="B27" s="109" t="s">
        <v>93</v>
      </c>
      <c r="C27" s="109">
        <v>65</v>
      </c>
      <c r="D27" s="109" t="s">
        <v>26</v>
      </c>
      <c r="E27" s="109" t="s">
        <v>27</v>
      </c>
      <c r="F27" s="109">
        <v>4114.6899999999996</v>
      </c>
      <c r="G27" s="110">
        <v>4114.6899999999996</v>
      </c>
      <c r="H27" s="110">
        <v>4083.02</v>
      </c>
      <c r="I27" s="109">
        <v>4083.02</v>
      </c>
      <c r="J27" s="111"/>
      <c r="K27" s="111"/>
      <c r="L27" s="109"/>
      <c r="M27" s="103"/>
      <c r="N27" s="104">
        <v>3510</v>
      </c>
      <c r="O27" s="105" t="s">
        <v>29</v>
      </c>
      <c r="P27" s="105">
        <v>3299</v>
      </c>
      <c r="Q27" s="105"/>
      <c r="R27" s="105"/>
      <c r="S27" s="105"/>
      <c r="T27" s="105"/>
      <c r="U27" s="107"/>
      <c r="V27" s="105">
        <v>4150</v>
      </c>
      <c r="W27" s="105" t="s">
        <v>27</v>
      </c>
      <c r="X27" s="105">
        <v>3850</v>
      </c>
      <c r="Y27" s="105"/>
      <c r="Z27" s="105"/>
      <c r="AA27" s="105">
        <v>3850</v>
      </c>
      <c r="AB27" s="105" t="s">
        <v>77</v>
      </c>
      <c r="AC27" s="89" t="s">
        <v>77</v>
      </c>
    </row>
    <row r="28" spans="1:29" ht="26.25" customHeight="1" x14ac:dyDescent="0.4">
      <c r="A28" s="108">
        <v>93</v>
      </c>
      <c r="B28" s="109" t="s">
        <v>94</v>
      </c>
      <c r="C28" s="109">
        <v>67</v>
      </c>
      <c r="D28" s="109" t="s">
        <v>26</v>
      </c>
      <c r="E28" s="109" t="s">
        <v>27</v>
      </c>
      <c r="F28" s="109">
        <v>4052.05</v>
      </c>
      <c r="G28" s="110">
        <v>4052.05</v>
      </c>
      <c r="H28" s="110">
        <v>4020.08</v>
      </c>
      <c r="I28" s="109">
        <v>4020.08</v>
      </c>
      <c r="J28" s="111"/>
      <c r="K28" s="111"/>
      <c r="L28" s="109"/>
      <c r="M28" s="103"/>
      <c r="N28" s="104">
        <v>3510</v>
      </c>
      <c r="O28" s="105" t="s">
        <v>29</v>
      </c>
      <c r="P28" s="105">
        <v>3299</v>
      </c>
      <c r="Q28" s="105"/>
      <c r="R28" s="105"/>
      <c r="S28" s="105"/>
      <c r="T28" s="105"/>
      <c r="U28" s="107"/>
      <c r="V28" s="105">
        <v>4150</v>
      </c>
      <c r="W28" s="105" t="s">
        <v>27</v>
      </c>
      <c r="X28" s="105">
        <v>3850</v>
      </c>
      <c r="Y28" s="105"/>
      <c r="Z28" s="105"/>
      <c r="AA28" s="105">
        <v>3850</v>
      </c>
      <c r="AB28" s="105" t="s">
        <v>77</v>
      </c>
      <c r="AC28" s="89" t="s">
        <v>77</v>
      </c>
    </row>
    <row r="29" spans="1:29" ht="26.25" customHeight="1" x14ac:dyDescent="0.4">
      <c r="A29" s="108"/>
      <c r="B29" s="109"/>
      <c r="C29" s="109"/>
      <c r="D29" s="112" t="s">
        <v>26</v>
      </c>
      <c r="E29" s="112" t="s">
        <v>27</v>
      </c>
      <c r="F29" s="109">
        <v>57090.36</v>
      </c>
      <c r="G29" s="110">
        <v>57090.36</v>
      </c>
      <c r="H29" s="110">
        <v>56646.5</v>
      </c>
      <c r="I29" s="109">
        <v>56646.5</v>
      </c>
      <c r="J29" s="113"/>
      <c r="K29" s="113"/>
      <c r="L29" s="109"/>
      <c r="M29" s="103"/>
      <c r="N29" s="104">
        <v>3428</v>
      </c>
      <c r="O29" s="105" t="s">
        <v>29</v>
      </c>
      <c r="P29" s="105">
        <v>3218</v>
      </c>
      <c r="Q29" s="114"/>
      <c r="R29" s="114"/>
      <c r="S29" s="114"/>
      <c r="T29" s="105"/>
      <c r="U29" s="107"/>
      <c r="V29" s="105">
        <v>4091.8896989999998</v>
      </c>
      <c r="W29" s="105" t="s">
        <v>27</v>
      </c>
      <c r="X29" s="105">
        <v>3810.6952150000002</v>
      </c>
      <c r="Y29" s="114"/>
      <c r="Z29" s="114"/>
      <c r="AA29" s="114">
        <v>3850</v>
      </c>
      <c r="AB29" s="105" t="s">
        <v>77</v>
      </c>
      <c r="AC29" s="89" t="s">
        <v>77</v>
      </c>
    </row>
    <row r="30" spans="1:29" ht="26.25" customHeight="1" x14ac:dyDescent="0.4">
      <c r="A30" s="108"/>
      <c r="B30" s="109"/>
      <c r="C30" s="109"/>
      <c r="D30" s="109"/>
      <c r="E30" s="109"/>
      <c r="F30" s="109"/>
      <c r="G30" s="110"/>
      <c r="H30" s="110"/>
      <c r="I30" s="109"/>
      <c r="J30" s="111"/>
      <c r="K30" s="111"/>
      <c r="L30" s="109"/>
      <c r="M30" s="103"/>
      <c r="N30" s="104"/>
      <c r="O30" s="105"/>
      <c r="P30" s="105"/>
      <c r="Q30" s="105"/>
      <c r="R30" s="105"/>
      <c r="S30" s="105"/>
      <c r="T30" s="105"/>
      <c r="U30" s="107"/>
      <c r="V30" s="105"/>
      <c r="W30" s="105"/>
      <c r="X30" s="105"/>
      <c r="Y30" s="105"/>
      <c r="Z30" s="105"/>
      <c r="AA30" s="105" t="s">
        <v>77</v>
      </c>
      <c r="AB30" s="105" t="s">
        <v>77</v>
      </c>
      <c r="AC30" s="89" t="s">
        <v>77</v>
      </c>
    </row>
    <row r="31" spans="1:29" ht="26.25" customHeight="1" x14ac:dyDescent="0.4">
      <c r="A31" s="108"/>
      <c r="B31" s="109"/>
      <c r="C31" s="109"/>
      <c r="D31" s="109"/>
      <c r="E31" s="109"/>
      <c r="F31" s="109"/>
      <c r="G31" s="110"/>
      <c r="H31" s="110"/>
      <c r="I31" s="109"/>
      <c r="J31" s="111"/>
      <c r="K31" s="111"/>
      <c r="L31" s="109"/>
      <c r="M31" s="103"/>
      <c r="N31" s="104"/>
      <c r="O31" s="105"/>
      <c r="P31" s="105"/>
      <c r="Q31" s="105"/>
      <c r="R31" s="105"/>
      <c r="S31" s="105"/>
      <c r="T31" s="105"/>
      <c r="U31" s="107"/>
      <c r="V31" s="105"/>
      <c r="W31" s="105"/>
      <c r="X31" s="105"/>
      <c r="Y31" s="105"/>
      <c r="Z31" s="105"/>
      <c r="AA31" s="105" t="s">
        <v>77</v>
      </c>
      <c r="AB31" s="105" t="s">
        <v>77</v>
      </c>
      <c r="AC31" s="89" t="s">
        <v>77</v>
      </c>
    </row>
    <row r="32" spans="1:29" ht="26.25" customHeight="1" x14ac:dyDescent="0.4">
      <c r="A32" s="108">
        <v>5</v>
      </c>
      <c r="B32" s="109" t="s">
        <v>86</v>
      </c>
      <c r="C32" s="109">
        <v>3</v>
      </c>
      <c r="D32" s="109" t="s">
        <v>95</v>
      </c>
      <c r="E32" s="109" t="s">
        <v>53</v>
      </c>
      <c r="F32" s="109">
        <v>3914.68</v>
      </c>
      <c r="G32" s="109">
        <v>3914.68</v>
      </c>
      <c r="H32" s="109">
        <v>3883.77</v>
      </c>
      <c r="I32" s="109">
        <v>3883.77</v>
      </c>
      <c r="J32" s="111"/>
      <c r="K32" s="111">
        <v>13.46</v>
      </c>
      <c r="L32" s="109">
        <v>5.13</v>
      </c>
      <c r="M32" s="103">
        <v>58.16</v>
      </c>
      <c r="N32" s="104">
        <v>2376</v>
      </c>
      <c r="O32" s="105" t="s">
        <v>96</v>
      </c>
      <c r="P32" s="105">
        <v>2167</v>
      </c>
      <c r="Q32" s="105">
        <v>8.33</v>
      </c>
      <c r="R32" s="105"/>
      <c r="S32" s="105"/>
      <c r="T32" s="105"/>
      <c r="U32" s="107"/>
      <c r="V32" s="105">
        <v>3850</v>
      </c>
      <c r="W32" s="105" t="s">
        <v>53</v>
      </c>
      <c r="X32" s="105">
        <v>3550</v>
      </c>
      <c r="Y32" s="105"/>
      <c r="Z32" s="105"/>
      <c r="AA32" s="105">
        <v>3550</v>
      </c>
      <c r="AB32" s="105" t="s">
        <v>77</v>
      </c>
      <c r="AC32" s="89" t="s">
        <v>77</v>
      </c>
    </row>
    <row r="33" spans="1:29" ht="26.25" customHeight="1" x14ac:dyDescent="0.4">
      <c r="A33" s="108">
        <v>7</v>
      </c>
      <c r="B33" s="109" t="s">
        <v>86</v>
      </c>
      <c r="C33" s="109">
        <v>5</v>
      </c>
      <c r="D33" s="109" t="s">
        <v>95</v>
      </c>
      <c r="E33" s="109" t="s">
        <v>53</v>
      </c>
      <c r="F33" s="109">
        <v>3819.67</v>
      </c>
      <c r="G33" s="109">
        <v>3819.67</v>
      </c>
      <c r="H33" s="109">
        <v>3789.52</v>
      </c>
      <c r="I33" s="109">
        <v>3789.52</v>
      </c>
      <c r="J33" s="111"/>
      <c r="K33" s="111">
        <v>12.27</v>
      </c>
      <c r="L33" s="109">
        <v>4.4800000000000004</v>
      </c>
      <c r="M33" s="103">
        <v>61.59</v>
      </c>
      <c r="N33" s="104">
        <v>2160</v>
      </c>
      <c r="O33" s="105" t="s">
        <v>97</v>
      </c>
      <c r="P33" s="105">
        <v>1984</v>
      </c>
      <c r="Q33" s="105">
        <v>7.79</v>
      </c>
      <c r="R33" s="105"/>
      <c r="S33" s="105"/>
      <c r="T33" s="105"/>
      <c r="U33" s="107"/>
      <c r="V33" s="105">
        <v>3850</v>
      </c>
      <c r="W33" s="105" t="s">
        <v>53</v>
      </c>
      <c r="X33" s="105">
        <v>3550</v>
      </c>
      <c r="Y33" s="105"/>
      <c r="Z33" s="105"/>
      <c r="AA33" s="105">
        <v>3550</v>
      </c>
      <c r="AB33" s="105" t="s">
        <v>77</v>
      </c>
      <c r="AC33" s="89" t="s">
        <v>77</v>
      </c>
    </row>
    <row r="34" spans="1:29" ht="26.25" customHeight="1" x14ac:dyDescent="0.4">
      <c r="A34" s="108">
        <v>60</v>
      </c>
      <c r="B34" s="109" t="s">
        <v>79</v>
      </c>
      <c r="C34" s="109">
        <v>42</v>
      </c>
      <c r="D34" s="109" t="s">
        <v>95</v>
      </c>
      <c r="E34" s="109" t="s">
        <v>53</v>
      </c>
      <c r="F34" s="109">
        <v>3893.93</v>
      </c>
      <c r="G34" s="110">
        <v>3893.93</v>
      </c>
      <c r="H34" s="110">
        <v>3863.53</v>
      </c>
      <c r="I34" s="109">
        <v>3863.53</v>
      </c>
      <c r="J34" s="111"/>
      <c r="K34" s="111"/>
      <c r="L34" s="109"/>
      <c r="M34" s="103"/>
      <c r="N34" s="104">
        <v>2642</v>
      </c>
      <c r="O34" s="105" t="s">
        <v>54</v>
      </c>
      <c r="P34" s="105">
        <v>2412</v>
      </c>
      <c r="Q34" s="105"/>
      <c r="R34" s="105"/>
      <c r="S34" s="105"/>
      <c r="T34" s="105"/>
      <c r="U34" s="107"/>
      <c r="V34" s="105">
        <v>3850</v>
      </c>
      <c r="W34" s="105" t="s">
        <v>53</v>
      </c>
      <c r="X34" s="105">
        <v>3550</v>
      </c>
      <c r="Y34" s="105"/>
      <c r="Z34" s="105"/>
      <c r="AA34" s="105">
        <v>3550</v>
      </c>
      <c r="AB34" s="105" t="s">
        <v>77</v>
      </c>
      <c r="AC34" s="89" t="s">
        <v>77</v>
      </c>
    </row>
    <row r="35" spans="1:29" ht="26.25" customHeight="1" x14ac:dyDescent="0.4">
      <c r="A35" s="108">
        <v>63</v>
      </c>
      <c r="B35" s="109" t="s">
        <v>82</v>
      </c>
      <c r="C35" s="109">
        <v>44</v>
      </c>
      <c r="D35" s="109" t="s">
        <v>95</v>
      </c>
      <c r="E35" s="109" t="s">
        <v>53</v>
      </c>
      <c r="F35" s="109">
        <v>3955.81</v>
      </c>
      <c r="G35" s="110">
        <v>3955.81</v>
      </c>
      <c r="H35" s="110">
        <v>3925.35</v>
      </c>
      <c r="I35" s="109">
        <v>3925.35</v>
      </c>
      <c r="J35" s="111"/>
      <c r="K35" s="111"/>
      <c r="L35" s="109"/>
      <c r="M35" s="103"/>
      <c r="N35" s="104">
        <v>2642</v>
      </c>
      <c r="O35" s="105" t="s">
        <v>54</v>
      </c>
      <c r="P35" s="105">
        <v>2412</v>
      </c>
      <c r="Q35" s="105"/>
      <c r="R35" s="105"/>
      <c r="S35" s="105"/>
      <c r="T35" s="105"/>
      <c r="U35" s="107"/>
      <c r="V35" s="105">
        <v>3850</v>
      </c>
      <c r="W35" s="105" t="s">
        <v>53</v>
      </c>
      <c r="X35" s="105">
        <v>3550</v>
      </c>
      <c r="Y35" s="105"/>
      <c r="Z35" s="105"/>
      <c r="AA35" s="105">
        <v>3550</v>
      </c>
      <c r="AB35" s="105" t="s">
        <v>77</v>
      </c>
      <c r="AC35" s="89" t="s">
        <v>77</v>
      </c>
    </row>
    <row r="36" spans="1:29" ht="26.25" customHeight="1" x14ac:dyDescent="0.4">
      <c r="A36" s="108">
        <v>64</v>
      </c>
      <c r="B36" s="109" t="s">
        <v>82</v>
      </c>
      <c r="C36" s="109">
        <v>45</v>
      </c>
      <c r="D36" s="109" t="s">
        <v>95</v>
      </c>
      <c r="E36" s="109" t="s">
        <v>53</v>
      </c>
      <c r="F36" s="109">
        <v>3967.38</v>
      </c>
      <c r="G36" s="110">
        <v>3967.38</v>
      </c>
      <c r="H36" s="110">
        <v>3936.46</v>
      </c>
      <c r="I36" s="109">
        <v>3936.46</v>
      </c>
      <c r="J36" s="111"/>
      <c r="K36" s="111"/>
      <c r="L36" s="109"/>
      <c r="M36" s="103"/>
      <c r="N36" s="104">
        <v>2642</v>
      </c>
      <c r="O36" s="105" t="s">
        <v>54</v>
      </c>
      <c r="P36" s="105">
        <v>2412</v>
      </c>
      <c r="Q36" s="105"/>
      <c r="R36" s="105"/>
      <c r="S36" s="105"/>
      <c r="T36" s="105"/>
      <c r="U36" s="107"/>
      <c r="V36" s="105">
        <v>3850</v>
      </c>
      <c r="W36" s="105" t="s">
        <v>53</v>
      </c>
      <c r="X36" s="105">
        <v>3550</v>
      </c>
      <c r="Y36" s="105"/>
      <c r="Z36" s="105"/>
      <c r="AA36" s="105">
        <v>3550</v>
      </c>
      <c r="AB36" s="105" t="s">
        <v>77</v>
      </c>
      <c r="AC36" s="89" t="s">
        <v>77</v>
      </c>
    </row>
    <row r="37" spans="1:29" ht="26.25" customHeight="1" x14ac:dyDescent="0.4">
      <c r="A37" s="108">
        <v>66</v>
      </c>
      <c r="B37" s="109" t="s">
        <v>98</v>
      </c>
      <c r="C37" s="109">
        <v>47</v>
      </c>
      <c r="D37" s="109" t="s">
        <v>95</v>
      </c>
      <c r="E37" s="109" t="s">
        <v>53</v>
      </c>
      <c r="F37" s="109">
        <v>3974.28</v>
      </c>
      <c r="G37" s="110">
        <v>3974.28</v>
      </c>
      <c r="H37" s="110">
        <v>3943.7</v>
      </c>
      <c r="I37" s="109">
        <v>3943.7</v>
      </c>
      <c r="J37" s="111"/>
      <c r="K37" s="111"/>
      <c r="L37" s="109"/>
      <c r="M37" s="103"/>
      <c r="N37" s="104">
        <v>2642</v>
      </c>
      <c r="O37" s="105" t="s">
        <v>54</v>
      </c>
      <c r="P37" s="105">
        <v>2412</v>
      </c>
      <c r="Q37" s="105"/>
      <c r="R37" s="105"/>
      <c r="S37" s="105"/>
      <c r="T37" s="105"/>
      <c r="U37" s="107"/>
      <c r="V37" s="105">
        <v>3850</v>
      </c>
      <c r="W37" s="105" t="s">
        <v>53</v>
      </c>
      <c r="X37" s="105">
        <v>3550</v>
      </c>
      <c r="Y37" s="105"/>
      <c r="Z37" s="105"/>
      <c r="AA37" s="105">
        <v>3550</v>
      </c>
      <c r="AB37" s="105" t="s">
        <v>77</v>
      </c>
      <c r="AC37" s="89" t="s">
        <v>77</v>
      </c>
    </row>
    <row r="38" spans="1:29" ht="26.25" customHeight="1" x14ac:dyDescent="0.4">
      <c r="A38" s="108">
        <v>67</v>
      </c>
      <c r="B38" s="109" t="s">
        <v>98</v>
      </c>
      <c r="C38" s="109">
        <v>48</v>
      </c>
      <c r="D38" s="109" t="s">
        <v>95</v>
      </c>
      <c r="E38" s="109" t="s">
        <v>53</v>
      </c>
      <c r="F38" s="109">
        <v>3993.45</v>
      </c>
      <c r="G38" s="110">
        <v>3993.45</v>
      </c>
      <c r="H38" s="110">
        <v>3962.36</v>
      </c>
      <c r="I38" s="109">
        <v>3962.36</v>
      </c>
      <c r="J38" s="111"/>
      <c r="K38" s="111"/>
      <c r="L38" s="109"/>
      <c r="M38" s="103"/>
      <c r="N38" s="104">
        <v>2642</v>
      </c>
      <c r="O38" s="105" t="s">
        <v>54</v>
      </c>
      <c r="P38" s="105">
        <v>2412</v>
      </c>
      <c r="Q38" s="105"/>
      <c r="R38" s="105"/>
      <c r="S38" s="105"/>
      <c r="T38" s="105"/>
      <c r="U38" s="107"/>
      <c r="V38" s="105">
        <v>3850</v>
      </c>
      <c r="W38" s="105" t="s">
        <v>53</v>
      </c>
      <c r="X38" s="105">
        <v>3550</v>
      </c>
      <c r="Y38" s="105"/>
      <c r="Z38" s="105"/>
      <c r="AA38" s="105">
        <v>3550</v>
      </c>
      <c r="AB38" s="105" t="s">
        <v>77</v>
      </c>
      <c r="AC38" s="89" t="s">
        <v>77</v>
      </c>
    </row>
    <row r="39" spans="1:29" ht="26.25" customHeight="1" x14ac:dyDescent="0.4">
      <c r="A39" s="108">
        <v>11</v>
      </c>
      <c r="B39" s="109" t="s">
        <v>88</v>
      </c>
      <c r="C39" s="109">
        <v>9</v>
      </c>
      <c r="D39" s="115" t="s">
        <v>99</v>
      </c>
      <c r="E39" s="109" t="s">
        <v>53</v>
      </c>
      <c r="F39" s="109">
        <v>4057.49</v>
      </c>
      <c r="G39" s="110">
        <v>4057.49</v>
      </c>
      <c r="H39" s="110">
        <v>4026.26</v>
      </c>
      <c r="I39" s="109">
        <v>4026.26</v>
      </c>
      <c r="J39" s="111"/>
      <c r="K39" s="111">
        <v>12.42</v>
      </c>
      <c r="L39" s="109">
        <v>4.78</v>
      </c>
      <c r="M39" s="103">
        <v>59.34</v>
      </c>
      <c r="N39" s="104">
        <v>2305</v>
      </c>
      <c r="O39" s="105" t="s">
        <v>96</v>
      </c>
      <c r="P39" s="105">
        <v>2120</v>
      </c>
      <c r="Q39" s="105">
        <v>7.64</v>
      </c>
      <c r="R39" s="105"/>
      <c r="S39" s="105"/>
      <c r="T39" s="105"/>
      <c r="U39" s="107"/>
      <c r="V39" s="105">
        <v>3850</v>
      </c>
      <c r="W39" s="105" t="s">
        <v>53</v>
      </c>
      <c r="X39" s="105">
        <v>3550</v>
      </c>
      <c r="Y39" s="105"/>
      <c r="Z39" s="105"/>
      <c r="AA39" s="105">
        <v>3550</v>
      </c>
      <c r="AB39" s="105" t="s">
        <v>77</v>
      </c>
      <c r="AC39" s="89" t="s">
        <v>77</v>
      </c>
    </row>
    <row r="40" spans="1:29" ht="26.25" customHeight="1" x14ac:dyDescent="0.4">
      <c r="A40" s="108">
        <v>48</v>
      </c>
      <c r="B40" s="109" t="s">
        <v>100</v>
      </c>
      <c r="C40" s="109">
        <v>33</v>
      </c>
      <c r="D40" s="115" t="s">
        <v>99</v>
      </c>
      <c r="E40" s="109" t="s">
        <v>53</v>
      </c>
      <c r="F40" s="109">
        <v>3929.65</v>
      </c>
      <c r="G40" s="110">
        <v>3929.65</v>
      </c>
      <c r="H40" s="110">
        <v>3899.05</v>
      </c>
      <c r="I40" s="109">
        <v>3899.05</v>
      </c>
      <c r="J40" s="111"/>
      <c r="K40" s="111"/>
      <c r="L40" s="109"/>
      <c r="M40" s="103"/>
      <c r="N40" s="104">
        <v>2642</v>
      </c>
      <c r="O40" s="105" t="s">
        <v>54</v>
      </c>
      <c r="P40" s="105">
        <v>2412</v>
      </c>
      <c r="Q40" s="105"/>
      <c r="R40" s="105"/>
      <c r="S40" s="105"/>
      <c r="T40" s="105"/>
      <c r="U40" s="107"/>
      <c r="V40" s="105">
        <v>3850</v>
      </c>
      <c r="W40" s="105" t="s">
        <v>53</v>
      </c>
      <c r="X40" s="105">
        <v>3550</v>
      </c>
      <c r="Y40" s="105"/>
      <c r="Z40" s="105"/>
      <c r="AA40" s="105">
        <v>3550</v>
      </c>
      <c r="AB40" s="105" t="s">
        <v>77</v>
      </c>
      <c r="AC40" s="89" t="s">
        <v>77</v>
      </c>
    </row>
    <row r="41" spans="1:29" ht="26.25" customHeight="1" x14ac:dyDescent="0.4">
      <c r="A41" s="108">
        <v>47</v>
      </c>
      <c r="B41" s="109" t="s">
        <v>100</v>
      </c>
      <c r="C41" s="109">
        <v>32</v>
      </c>
      <c r="D41" s="115" t="s">
        <v>101</v>
      </c>
      <c r="E41" s="109" t="s">
        <v>53</v>
      </c>
      <c r="F41" s="109">
        <v>3867.2</v>
      </c>
      <c r="G41" s="110">
        <v>3867.2</v>
      </c>
      <c r="H41" s="110">
        <v>3837.43</v>
      </c>
      <c r="I41" s="109">
        <v>3837.43</v>
      </c>
      <c r="J41" s="111"/>
      <c r="K41" s="111"/>
      <c r="L41" s="109"/>
      <c r="M41" s="103"/>
      <c r="N41" s="104">
        <v>2642</v>
      </c>
      <c r="O41" s="105" t="s">
        <v>54</v>
      </c>
      <c r="P41" s="105">
        <v>2412</v>
      </c>
      <c r="Q41" s="105"/>
      <c r="R41" s="105"/>
      <c r="S41" s="105"/>
      <c r="T41" s="105"/>
      <c r="U41" s="107"/>
      <c r="V41" s="105">
        <v>3850</v>
      </c>
      <c r="W41" s="105" t="s">
        <v>53</v>
      </c>
      <c r="X41" s="105">
        <v>3550</v>
      </c>
      <c r="Y41" s="105"/>
      <c r="Z41" s="105"/>
      <c r="AA41" s="105">
        <v>3550</v>
      </c>
      <c r="AB41" s="105" t="s">
        <v>77</v>
      </c>
      <c r="AC41" s="89" t="s">
        <v>77</v>
      </c>
    </row>
    <row r="42" spans="1:29" ht="26.25" customHeight="1" x14ac:dyDescent="0.4">
      <c r="A42" s="108">
        <v>78</v>
      </c>
      <c r="B42" s="109" t="s">
        <v>102</v>
      </c>
      <c r="C42" s="109">
        <v>55</v>
      </c>
      <c r="D42" s="109" t="s">
        <v>52</v>
      </c>
      <c r="E42" s="109" t="s">
        <v>53</v>
      </c>
      <c r="F42" s="109">
        <v>4057.36</v>
      </c>
      <c r="G42" s="110">
        <v>4057.36</v>
      </c>
      <c r="H42" s="110">
        <v>4011.45</v>
      </c>
      <c r="I42" s="109">
        <v>4011.45</v>
      </c>
      <c r="J42" s="111"/>
      <c r="K42" s="111"/>
      <c r="L42" s="109"/>
      <c r="M42" s="103"/>
      <c r="N42" s="104">
        <v>2642</v>
      </c>
      <c r="O42" s="105" t="s">
        <v>54</v>
      </c>
      <c r="P42" s="105">
        <v>2412</v>
      </c>
      <c r="Q42" s="105"/>
      <c r="R42" s="105"/>
      <c r="S42" s="105"/>
      <c r="T42" s="105"/>
      <c r="U42" s="107"/>
      <c r="V42" s="105">
        <v>3850</v>
      </c>
      <c r="W42" s="105" t="s">
        <v>53</v>
      </c>
      <c r="X42" s="105">
        <v>3550</v>
      </c>
      <c r="Y42" s="105"/>
      <c r="Z42" s="105"/>
      <c r="AA42" s="105">
        <v>3550</v>
      </c>
      <c r="AB42" s="105" t="s">
        <v>77</v>
      </c>
      <c r="AC42" s="89" t="s">
        <v>77</v>
      </c>
    </row>
    <row r="43" spans="1:29" ht="26.25" customHeight="1" x14ac:dyDescent="0.4">
      <c r="A43" s="108">
        <v>82</v>
      </c>
      <c r="B43" s="109" t="s">
        <v>83</v>
      </c>
      <c r="C43" s="109">
        <v>58</v>
      </c>
      <c r="D43" s="109" t="s">
        <v>52</v>
      </c>
      <c r="E43" s="109" t="s">
        <v>53</v>
      </c>
      <c r="F43" s="109">
        <v>3926.6</v>
      </c>
      <c r="G43" s="110">
        <v>3926.6</v>
      </c>
      <c r="H43" s="110">
        <v>3895.58</v>
      </c>
      <c r="I43" s="109">
        <v>3895.58</v>
      </c>
      <c r="J43" s="111"/>
      <c r="K43" s="111"/>
      <c r="L43" s="109"/>
      <c r="M43" s="103"/>
      <c r="N43" s="104">
        <v>2642</v>
      </c>
      <c r="O43" s="105" t="s">
        <v>54</v>
      </c>
      <c r="P43" s="105">
        <v>2412</v>
      </c>
      <c r="Q43" s="105"/>
      <c r="R43" s="105"/>
      <c r="S43" s="105"/>
      <c r="T43" s="105"/>
      <c r="U43" s="107"/>
      <c r="V43" s="105">
        <v>3850</v>
      </c>
      <c r="W43" s="105" t="s">
        <v>53</v>
      </c>
      <c r="X43" s="105">
        <v>3550</v>
      </c>
      <c r="Y43" s="105"/>
      <c r="Z43" s="105"/>
      <c r="AA43" s="105">
        <v>3550</v>
      </c>
      <c r="AB43" s="105" t="s">
        <v>77</v>
      </c>
      <c r="AC43" s="89" t="s">
        <v>77</v>
      </c>
    </row>
    <row r="44" spans="1:29" ht="26.25" customHeight="1" x14ac:dyDescent="0.4">
      <c r="A44" s="108">
        <v>83</v>
      </c>
      <c r="B44" s="109" t="s">
        <v>83</v>
      </c>
      <c r="C44" s="109">
        <v>59</v>
      </c>
      <c r="D44" s="109" t="s">
        <v>52</v>
      </c>
      <c r="E44" s="109" t="s">
        <v>53</v>
      </c>
      <c r="F44" s="109">
        <v>4000.26</v>
      </c>
      <c r="G44" s="110">
        <v>4000.26</v>
      </c>
      <c r="H44" s="110">
        <v>3969.5</v>
      </c>
      <c r="I44" s="109">
        <v>3969.5</v>
      </c>
      <c r="J44" s="111"/>
      <c r="K44" s="111"/>
      <c r="L44" s="109"/>
      <c r="M44" s="103"/>
      <c r="N44" s="104">
        <v>2642</v>
      </c>
      <c r="O44" s="105" t="s">
        <v>54</v>
      </c>
      <c r="P44" s="105">
        <v>2412</v>
      </c>
      <c r="Q44" s="105"/>
      <c r="R44" s="105"/>
      <c r="S44" s="105"/>
      <c r="T44" s="105"/>
      <c r="U44" s="107"/>
      <c r="V44" s="105">
        <v>3850</v>
      </c>
      <c r="W44" s="105" t="s">
        <v>53</v>
      </c>
      <c r="X44" s="105">
        <v>3550</v>
      </c>
      <c r="Y44" s="105"/>
      <c r="Z44" s="105"/>
      <c r="AA44" s="105">
        <v>3550</v>
      </c>
      <c r="AB44" s="105" t="s">
        <v>77</v>
      </c>
      <c r="AC44" s="89" t="s">
        <v>77</v>
      </c>
    </row>
    <row r="45" spans="1:29" ht="26.25" customHeight="1" x14ac:dyDescent="0.4">
      <c r="A45" s="108">
        <v>86</v>
      </c>
      <c r="B45" s="109" t="s">
        <v>103</v>
      </c>
      <c r="C45" s="109">
        <v>62</v>
      </c>
      <c r="D45" s="109" t="s">
        <v>52</v>
      </c>
      <c r="E45" s="109" t="s">
        <v>53</v>
      </c>
      <c r="F45" s="109">
        <v>4138.5</v>
      </c>
      <c r="G45" s="110">
        <v>4138.5</v>
      </c>
      <c r="H45" s="110">
        <v>4106.6400000000003</v>
      </c>
      <c r="I45" s="109">
        <v>4106.6400000000003</v>
      </c>
      <c r="J45" s="111"/>
      <c r="K45" s="111"/>
      <c r="L45" s="109"/>
      <c r="M45" s="103"/>
      <c r="N45" s="104">
        <v>2642</v>
      </c>
      <c r="O45" s="105" t="s">
        <v>54</v>
      </c>
      <c r="P45" s="105">
        <v>2412</v>
      </c>
      <c r="Q45" s="105"/>
      <c r="R45" s="105"/>
      <c r="S45" s="105"/>
      <c r="T45" s="105"/>
      <c r="U45" s="107"/>
      <c r="V45" s="105">
        <v>3850</v>
      </c>
      <c r="W45" s="105" t="s">
        <v>53</v>
      </c>
      <c r="X45" s="105">
        <v>3550</v>
      </c>
      <c r="Y45" s="105"/>
      <c r="Z45" s="105"/>
      <c r="AA45" s="105">
        <v>3550</v>
      </c>
      <c r="AB45" s="105" t="s">
        <v>77</v>
      </c>
      <c r="AC45" s="89" t="s">
        <v>77</v>
      </c>
    </row>
    <row r="46" spans="1:29" ht="26.25" customHeight="1" x14ac:dyDescent="0.4">
      <c r="A46" s="108">
        <v>92</v>
      </c>
      <c r="B46" s="109" t="s">
        <v>94</v>
      </c>
      <c r="C46" s="109">
        <v>66</v>
      </c>
      <c r="D46" s="109" t="s">
        <v>52</v>
      </c>
      <c r="E46" s="109" t="s">
        <v>53</v>
      </c>
      <c r="F46" s="109">
        <v>3950.88</v>
      </c>
      <c r="G46" s="110">
        <v>3950.88</v>
      </c>
      <c r="H46" s="110">
        <v>3920.09</v>
      </c>
      <c r="I46" s="109">
        <v>3920.09</v>
      </c>
      <c r="J46" s="111"/>
      <c r="K46" s="111"/>
      <c r="L46" s="109"/>
      <c r="M46" s="103"/>
      <c r="N46" s="104">
        <v>2642</v>
      </c>
      <c r="O46" s="105" t="s">
        <v>54</v>
      </c>
      <c r="P46" s="105">
        <v>2412</v>
      </c>
      <c r="Q46" s="105"/>
      <c r="R46" s="105"/>
      <c r="S46" s="105"/>
      <c r="T46" s="105"/>
      <c r="U46" s="107"/>
      <c r="V46" s="105">
        <v>3850</v>
      </c>
      <c r="W46" s="105" t="s">
        <v>53</v>
      </c>
      <c r="X46" s="105">
        <v>3550</v>
      </c>
      <c r="Y46" s="105"/>
      <c r="Z46" s="105"/>
      <c r="AA46" s="105">
        <v>3550</v>
      </c>
      <c r="AB46" s="105" t="s">
        <v>77</v>
      </c>
      <c r="AC46" s="89" t="s">
        <v>77</v>
      </c>
    </row>
    <row r="47" spans="1:29" ht="26.25" customHeight="1" x14ac:dyDescent="0.4">
      <c r="A47" s="108"/>
      <c r="B47" s="109"/>
      <c r="C47" s="109"/>
      <c r="D47" s="112" t="s">
        <v>52</v>
      </c>
      <c r="E47" s="112" t="s">
        <v>53</v>
      </c>
      <c r="F47" s="109">
        <v>59447.14</v>
      </c>
      <c r="G47" s="110">
        <v>59447.14</v>
      </c>
      <c r="H47" s="110">
        <v>58970.69</v>
      </c>
      <c r="I47" s="109">
        <v>58970.69</v>
      </c>
      <c r="J47" s="113"/>
      <c r="K47" s="113"/>
      <c r="L47" s="109"/>
      <c r="M47" s="103"/>
      <c r="N47" s="104">
        <v>2571</v>
      </c>
      <c r="O47" s="105" t="s">
        <v>54</v>
      </c>
      <c r="P47" s="105">
        <v>2349</v>
      </c>
      <c r="Q47" s="114"/>
      <c r="R47" s="114"/>
      <c r="S47" s="114"/>
      <c r="T47" s="105"/>
      <c r="U47" s="107"/>
      <c r="V47" s="105">
        <v>3850</v>
      </c>
      <c r="W47" s="105" t="s">
        <v>53</v>
      </c>
      <c r="X47" s="105">
        <v>3550</v>
      </c>
      <c r="Y47" s="114"/>
      <c r="Z47" s="114"/>
      <c r="AA47" s="114">
        <v>3550</v>
      </c>
      <c r="AB47" s="105" t="s">
        <v>77</v>
      </c>
      <c r="AC47" s="89" t="s">
        <v>77</v>
      </c>
    </row>
    <row r="48" spans="1:29" ht="26.25" customHeight="1" x14ac:dyDescent="0.4">
      <c r="A48" s="108"/>
      <c r="B48" s="109"/>
      <c r="C48" s="109"/>
      <c r="D48" s="109"/>
      <c r="E48" s="109"/>
      <c r="F48" s="109"/>
      <c r="G48" s="110"/>
      <c r="H48" s="110"/>
      <c r="I48" s="109"/>
      <c r="J48" s="111"/>
      <c r="K48" s="111"/>
      <c r="L48" s="109"/>
      <c r="M48" s="103"/>
      <c r="N48" s="104"/>
      <c r="O48" s="105"/>
      <c r="P48" s="105"/>
      <c r="Q48" s="105"/>
      <c r="R48" s="105"/>
      <c r="S48" s="105"/>
      <c r="T48" s="105"/>
      <c r="U48" s="107"/>
      <c r="V48" s="105"/>
      <c r="W48" s="105"/>
      <c r="X48" s="105"/>
      <c r="Y48" s="105"/>
      <c r="Z48" s="105"/>
      <c r="AA48" s="105" t="s">
        <v>77</v>
      </c>
      <c r="AB48" s="105" t="s">
        <v>77</v>
      </c>
      <c r="AC48" s="89" t="s">
        <v>77</v>
      </c>
    </row>
    <row r="49" spans="1:29" ht="26.25" customHeight="1" x14ac:dyDescent="0.4">
      <c r="A49" s="108"/>
      <c r="B49" s="109"/>
      <c r="C49" s="109"/>
      <c r="D49" s="109"/>
      <c r="E49" s="109"/>
      <c r="F49" s="109"/>
      <c r="G49" s="110"/>
      <c r="H49" s="110"/>
      <c r="I49" s="109"/>
      <c r="J49" s="111"/>
      <c r="K49" s="111"/>
      <c r="L49" s="109"/>
      <c r="M49" s="103"/>
      <c r="N49" s="104"/>
      <c r="O49" s="105"/>
      <c r="P49" s="105"/>
      <c r="Q49" s="105"/>
      <c r="R49" s="105"/>
      <c r="S49" s="105"/>
      <c r="T49" s="105"/>
      <c r="U49" s="107"/>
      <c r="V49" s="105"/>
      <c r="W49" s="105"/>
      <c r="X49" s="105"/>
      <c r="Y49" s="105"/>
      <c r="Z49" s="105"/>
      <c r="AA49" s="105" t="s">
        <v>77</v>
      </c>
      <c r="AB49" s="105" t="s">
        <v>77</v>
      </c>
      <c r="AC49" s="89" t="s">
        <v>77</v>
      </c>
    </row>
    <row r="50" spans="1:29" ht="26.25" customHeight="1" x14ac:dyDescent="0.4">
      <c r="A50" s="108">
        <v>18</v>
      </c>
      <c r="B50" s="109" t="s">
        <v>90</v>
      </c>
      <c r="C50" s="109">
        <v>14</v>
      </c>
      <c r="D50" s="109" t="s">
        <v>59</v>
      </c>
      <c r="E50" s="109" t="s">
        <v>27</v>
      </c>
      <c r="F50" s="109">
        <v>0</v>
      </c>
      <c r="G50" s="110">
        <v>1255.75</v>
      </c>
      <c r="H50" s="110">
        <v>1225.17</v>
      </c>
      <c r="I50" s="109">
        <v>0</v>
      </c>
      <c r="J50" s="111"/>
      <c r="K50" s="111">
        <v>13.41</v>
      </c>
      <c r="L50" s="109">
        <v>7.81</v>
      </c>
      <c r="M50" s="103">
        <v>38.28</v>
      </c>
      <c r="N50" s="104">
        <v>3805</v>
      </c>
      <c r="O50" s="105" t="s">
        <v>53</v>
      </c>
      <c r="P50" s="105">
        <v>3574</v>
      </c>
      <c r="Q50" s="105">
        <v>5.6</v>
      </c>
      <c r="R50" s="105"/>
      <c r="S50" s="105">
        <v>19.22</v>
      </c>
      <c r="T50" s="105">
        <v>8.89</v>
      </c>
      <c r="U50" s="107">
        <v>25.61</v>
      </c>
      <c r="V50" s="105">
        <v>4720</v>
      </c>
      <c r="W50" s="105" t="s">
        <v>69</v>
      </c>
      <c r="X50" s="105">
        <v>4185</v>
      </c>
      <c r="Y50" s="105">
        <v>10.33</v>
      </c>
      <c r="Z50" s="105"/>
      <c r="AA50" s="105">
        <v>3850</v>
      </c>
      <c r="AB50" s="105" t="s">
        <v>77</v>
      </c>
      <c r="AC50" s="89" t="s">
        <v>77</v>
      </c>
    </row>
    <row r="51" spans="1:29" ht="26.25" customHeight="1" x14ac:dyDescent="0.4">
      <c r="A51" s="108">
        <v>20</v>
      </c>
      <c r="B51" s="109" t="s">
        <v>104</v>
      </c>
      <c r="C51" s="109">
        <v>15</v>
      </c>
      <c r="D51" s="109" t="s">
        <v>59</v>
      </c>
      <c r="E51" s="109" t="s">
        <v>27</v>
      </c>
      <c r="F51" s="109">
        <v>0</v>
      </c>
      <c r="G51" s="110">
        <v>806.28</v>
      </c>
      <c r="H51" s="110">
        <v>774.9</v>
      </c>
      <c r="I51" s="109">
        <v>0</v>
      </c>
      <c r="J51" s="111"/>
      <c r="K51" s="111">
        <v>13.02</v>
      </c>
      <c r="L51" s="109">
        <v>6.53</v>
      </c>
      <c r="M51" s="103">
        <v>39.950000000000003</v>
      </c>
      <c r="N51" s="104">
        <v>3869</v>
      </c>
      <c r="O51" s="105" t="s">
        <v>53</v>
      </c>
      <c r="P51" s="105">
        <v>3600</v>
      </c>
      <c r="Q51" s="105">
        <v>6.49</v>
      </c>
      <c r="R51" s="105"/>
      <c r="S51" s="105">
        <v>19.43</v>
      </c>
      <c r="T51" s="105">
        <v>7.12</v>
      </c>
      <c r="U51" s="107">
        <v>40.97</v>
      </c>
      <c r="V51" s="105">
        <v>3550</v>
      </c>
      <c r="W51" s="105" t="s">
        <v>29</v>
      </c>
      <c r="X51" s="105">
        <v>3079</v>
      </c>
      <c r="Y51" s="105">
        <v>12.31</v>
      </c>
      <c r="Z51" s="105"/>
      <c r="AA51" s="105">
        <v>3850</v>
      </c>
      <c r="AB51" s="105" t="s">
        <v>77</v>
      </c>
      <c r="AC51" s="89" t="s">
        <v>77</v>
      </c>
    </row>
    <row r="52" spans="1:29" ht="26.25" customHeight="1" x14ac:dyDescent="0.4">
      <c r="A52" s="108">
        <v>23</v>
      </c>
      <c r="B52" s="109" t="s">
        <v>91</v>
      </c>
      <c r="C52" s="109">
        <v>17</v>
      </c>
      <c r="D52" s="109" t="s">
        <v>59</v>
      </c>
      <c r="E52" s="109" t="s">
        <v>27</v>
      </c>
      <c r="F52" s="109">
        <v>0</v>
      </c>
      <c r="G52" s="110">
        <v>1230.5999999999999</v>
      </c>
      <c r="H52" s="110">
        <v>1199.26</v>
      </c>
      <c r="I52" s="109">
        <v>0</v>
      </c>
      <c r="J52" s="111"/>
      <c r="K52" s="111">
        <v>14.03</v>
      </c>
      <c r="L52" s="109">
        <v>6.78</v>
      </c>
      <c r="M52" s="103">
        <v>37.61</v>
      </c>
      <c r="N52" s="104">
        <v>3948</v>
      </c>
      <c r="O52" s="105" t="s">
        <v>53</v>
      </c>
      <c r="P52" s="105">
        <v>3641</v>
      </c>
      <c r="Q52" s="105">
        <v>7.25</v>
      </c>
      <c r="R52" s="105"/>
      <c r="S52" s="105">
        <v>17.920000000000002</v>
      </c>
      <c r="T52" s="105">
        <v>7.91</v>
      </c>
      <c r="U52" s="107">
        <v>31.16</v>
      </c>
      <c r="V52" s="105">
        <v>4389</v>
      </c>
      <c r="W52" s="105" t="s">
        <v>70</v>
      </c>
      <c r="X52" s="105">
        <v>3912</v>
      </c>
      <c r="Y52" s="105">
        <v>10.01</v>
      </c>
      <c r="Z52" s="105"/>
      <c r="AA52" s="105">
        <v>3850</v>
      </c>
      <c r="AB52" s="105" t="s">
        <v>77</v>
      </c>
      <c r="AC52" s="89" t="s">
        <v>77</v>
      </c>
    </row>
    <row r="53" spans="1:29" ht="26.25" customHeight="1" x14ac:dyDescent="0.4">
      <c r="A53" s="108">
        <v>28</v>
      </c>
      <c r="B53" s="109" t="s">
        <v>105</v>
      </c>
      <c r="C53" s="109">
        <v>21</v>
      </c>
      <c r="D53" s="109" t="s">
        <v>59</v>
      </c>
      <c r="E53" s="109" t="s">
        <v>27</v>
      </c>
      <c r="F53" s="109">
        <v>0</v>
      </c>
      <c r="G53" s="110">
        <v>726.95</v>
      </c>
      <c r="H53" s="110">
        <v>697.92</v>
      </c>
      <c r="I53" s="109">
        <v>0</v>
      </c>
      <c r="J53" s="111"/>
      <c r="K53" s="111">
        <v>13.66</v>
      </c>
      <c r="L53" s="109">
        <v>8.4700000000000006</v>
      </c>
      <c r="M53" s="103">
        <v>34.450000000000003</v>
      </c>
      <c r="N53" s="104">
        <v>4116</v>
      </c>
      <c r="O53" s="105" t="s">
        <v>27</v>
      </c>
      <c r="P53" s="105">
        <v>3883</v>
      </c>
      <c r="Q53" s="105">
        <v>5.19</v>
      </c>
      <c r="R53" s="105"/>
      <c r="S53" s="105">
        <v>18.8</v>
      </c>
      <c r="T53" s="105">
        <v>7.5</v>
      </c>
      <c r="U53" s="107">
        <v>34.25</v>
      </c>
      <c r="V53" s="105">
        <v>4133</v>
      </c>
      <c r="W53" s="105" t="s">
        <v>27</v>
      </c>
      <c r="X53" s="105">
        <v>3628</v>
      </c>
      <c r="Y53" s="105">
        <v>11.3</v>
      </c>
      <c r="Z53" s="105"/>
      <c r="AA53" s="105">
        <v>3850</v>
      </c>
      <c r="AB53" s="105" t="s">
        <v>77</v>
      </c>
      <c r="AC53" s="89" t="s">
        <v>77</v>
      </c>
    </row>
    <row r="54" spans="1:29" ht="26.25" customHeight="1" x14ac:dyDescent="0.4">
      <c r="A54" s="108">
        <v>40</v>
      </c>
      <c r="B54" s="109" t="s">
        <v>106</v>
      </c>
      <c r="C54" s="109">
        <v>28</v>
      </c>
      <c r="D54" s="109" t="s">
        <v>59</v>
      </c>
      <c r="E54" s="109" t="s">
        <v>27</v>
      </c>
      <c r="F54" s="109">
        <v>0</v>
      </c>
      <c r="G54" s="110">
        <v>1862.4</v>
      </c>
      <c r="H54" s="110">
        <v>1832.4</v>
      </c>
      <c r="I54" s="109">
        <v>0</v>
      </c>
      <c r="J54" s="111"/>
      <c r="K54" s="111">
        <v>13</v>
      </c>
      <c r="L54" s="109">
        <v>8.19</v>
      </c>
      <c r="M54" s="103">
        <v>30.59</v>
      </c>
      <c r="N54" s="104">
        <v>4387</v>
      </c>
      <c r="O54" s="105" t="s">
        <v>70</v>
      </c>
      <c r="P54" s="105">
        <v>4157</v>
      </c>
      <c r="Q54" s="105">
        <v>4.8099999999999996</v>
      </c>
      <c r="R54" s="105"/>
      <c r="S54" s="105">
        <v>17.68</v>
      </c>
      <c r="T54" s="105">
        <v>9.7200000000000006</v>
      </c>
      <c r="U54" s="107">
        <v>28.61</v>
      </c>
      <c r="V54" s="105">
        <v>4470</v>
      </c>
      <c r="W54" s="105" t="s">
        <v>70</v>
      </c>
      <c r="X54" s="105">
        <v>4076</v>
      </c>
      <c r="Y54" s="105">
        <v>7.96</v>
      </c>
      <c r="Z54" s="105"/>
      <c r="AA54" s="105">
        <v>3850</v>
      </c>
      <c r="AB54" s="105" t="s">
        <v>77</v>
      </c>
      <c r="AC54" s="89" t="s">
        <v>77</v>
      </c>
    </row>
    <row r="55" spans="1:29" ht="26.25" customHeight="1" x14ac:dyDescent="0.4">
      <c r="A55" s="108">
        <v>50</v>
      </c>
      <c r="B55" s="109" t="s">
        <v>100</v>
      </c>
      <c r="C55" s="109">
        <v>34</v>
      </c>
      <c r="D55" s="109" t="s">
        <v>59</v>
      </c>
      <c r="E55" s="109" t="s">
        <v>27</v>
      </c>
      <c r="F55" s="109">
        <v>0</v>
      </c>
      <c r="G55" s="110">
        <v>1189.8699999999999</v>
      </c>
      <c r="H55" s="110">
        <v>1159.3699999999999</v>
      </c>
      <c r="I55" s="109">
        <v>0</v>
      </c>
      <c r="J55" s="111"/>
      <c r="K55" s="111"/>
      <c r="L55" s="109"/>
      <c r="M55" s="103"/>
      <c r="N55" s="104">
        <v>3819</v>
      </c>
      <c r="O55" s="105" t="s">
        <v>53</v>
      </c>
      <c r="P55" s="105">
        <v>3618</v>
      </c>
      <c r="Q55" s="105"/>
      <c r="R55" s="105"/>
      <c r="S55" s="105">
        <v>18.739999999999998</v>
      </c>
      <c r="T55" s="105">
        <v>10.65</v>
      </c>
      <c r="U55" s="107">
        <v>25.72</v>
      </c>
      <c r="V55" s="105">
        <v>4601</v>
      </c>
      <c r="W55" s="105" t="s">
        <v>69</v>
      </c>
      <c r="X55" s="105">
        <v>4184</v>
      </c>
      <c r="Y55" s="105">
        <v>8.09</v>
      </c>
      <c r="Z55" s="105"/>
      <c r="AA55" s="105">
        <v>3850</v>
      </c>
      <c r="AB55" s="105" t="s">
        <v>77</v>
      </c>
      <c r="AC55" s="89" t="s">
        <v>77</v>
      </c>
    </row>
    <row r="56" spans="1:29" ht="26.25" customHeight="1" x14ac:dyDescent="0.4">
      <c r="A56" s="108">
        <v>55</v>
      </c>
      <c r="B56" s="109" t="s">
        <v>75</v>
      </c>
      <c r="C56" s="109">
        <v>37</v>
      </c>
      <c r="D56" s="109" t="s">
        <v>59</v>
      </c>
      <c r="E56" s="109" t="s">
        <v>27</v>
      </c>
      <c r="F56" s="109">
        <v>0</v>
      </c>
      <c r="G56" s="110">
        <v>1263.23</v>
      </c>
      <c r="H56" s="110">
        <v>1232.8399999999999</v>
      </c>
      <c r="I56" s="109">
        <v>0</v>
      </c>
      <c r="J56" s="111"/>
      <c r="K56" s="111"/>
      <c r="L56" s="109"/>
      <c r="M56" s="103"/>
      <c r="N56" s="104">
        <v>3819</v>
      </c>
      <c r="O56" s="105" t="s">
        <v>53</v>
      </c>
      <c r="P56" s="105">
        <v>3618</v>
      </c>
      <c r="Q56" s="105"/>
      <c r="R56" s="105"/>
      <c r="S56" s="105">
        <v>20.96</v>
      </c>
      <c r="T56" s="105">
        <v>8.39</v>
      </c>
      <c r="U56" s="107">
        <v>39.4</v>
      </c>
      <c r="V56" s="105">
        <v>3746</v>
      </c>
      <c r="W56" s="105" t="s">
        <v>53</v>
      </c>
      <c r="X56" s="105">
        <v>3232</v>
      </c>
      <c r="Y56" s="105">
        <v>12.57</v>
      </c>
      <c r="Z56" s="105"/>
      <c r="AA56" s="105">
        <v>3850</v>
      </c>
      <c r="AB56" s="105" t="s">
        <v>77</v>
      </c>
      <c r="AC56" s="89" t="s">
        <v>77</v>
      </c>
    </row>
    <row r="57" spans="1:29" ht="26.25" customHeight="1" x14ac:dyDescent="0.4">
      <c r="A57" s="108">
        <v>80</v>
      </c>
      <c r="B57" s="109" t="s">
        <v>102</v>
      </c>
      <c r="C57" s="109">
        <v>56</v>
      </c>
      <c r="D57" s="109" t="s">
        <v>59</v>
      </c>
      <c r="E57" s="109" t="s">
        <v>27</v>
      </c>
      <c r="F57" s="109">
        <v>0</v>
      </c>
      <c r="G57" s="110">
        <v>0</v>
      </c>
      <c r="H57" s="110">
        <v>0</v>
      </c>
      <c r="I57" s="109">
        <v>0</v>
      </c>
      <c r="J57" s="111"/>
      <c r="K57" s="111"/>
      <c r="L57" s="109"/>
      <c r="M57" s="103"/>
      <c r="N57" s="104"/>
      <c r="O57" s="105"/>
      <c r="P57" s="105"/>
      <c r="Q57" s="105"/>
      <c r="R57" s="105"/>
      <c r="S57" s="105"/>
      <c r="T57" s="105"/>
      <c r="U57" s="107"/>
      <c r="V57" s="105"/>
      <c r="W57" s="105"/>
      <c r="X57" s="105">
        <v>0</v>
      </c>
      <c r="Y57" s="105">
        <v>0</v>
      </c>
      <c r="Z57" s="105"/>
      <c r="AA57" s="105">
        <v>3850</v>
      </c>
      <c r="AB57" s="105" t="s">
        <v>77</v>
      </c>
      <c r="AC57" s="89" t="s">
        <v>77</v>
      </c>
    </row>
    <row r="58" spans="1:29" ht="26.25" customHeight="1" x14ac:dyDescent="0.4">
      <c r="A58" s="108">
        <v>74</v>
      </c>
      <c r="B58" s="109" t="s">
        <v>107</v>
      </c>
      <c r="C58" s="109">
        <v>52</v>
      </c>
      <c r="D58" s="115" t="s">
        <v>108</v>
      </c>
      <c r="E58" s="109" t="s">
        <v>27</v>
      </c>
      <c r="F58" s="109">
        <v>0</v>
      </c>
      <c r="G58" s="110">
        <v>0</v>
      </c>
      <c r="H58" s="110">
        <v>0</v>
      </c>
      <c r="I58" s="109">
        <v>0</v>
      </c>
      <c r="J58" s="111"/>
      <c r="K58" s="111"/>
      <c r="L58" s="109"/>
      <c r="M58" s="103"/>
      <c r="N58" s="104"/>
      <c r="O58" s="105"/>
      <c r="P58" s="105"/>
      <c r="Q58" s="105"/>
      <c r="R58" s="105"/>
      <c r="S58" s="105"/>
      <c r="T58" s="105"/>
      <c r="U58" s="107"/>
      <c r="V58" s="105"/>
      <c r="W58" s="105"/>
      <c r="X58" s="105">
        <v>0</v>
      </c>
      <c r="Y58" s="105">
        <v>0</v>
      </c>
      <c r="Z58" s="105"/>
      <c r="AA58" s="105">
        <v>3850</v>
      </c>
      <c r="AB58" s="105" t="s">
        <v>77</v>
      </c>
      <c r="AC58" s="89" t="s">
        <v>77</v>
      </c>
    </row>
    <row r="59" spans="1:29" ht="26.25" customHeight="1" x14ac:dyDescent="0.4">
      <c r="A59" s="108"/>
      <c r="B59" s="109"/>
      <c r="C59" s="109"/>
      <c r="D59" s="109" t="s">
        <v>59</v>
      </c>
      <c r="E59" s="109" t="s">
        <v>27</v>
      </c>
      <c r="F59" s="109"/>
      <c r="G59" s="110">
        <v>8335.08</v>
      </c>
      <c r="H59" s="110">
        <v>8121.86</v>
      </c>
      <c r="I59" s="109"/>
      <c r="J59" s="111"/>
      <c r="K59" s="111"/>
      <c r="L59" s="109"/>
      <c r="M59" s="103"/>
      <c r="N59" s="104">
        <v>3994</v>
      </c>
      <c r="O59" s="105" t="s">
        <v>53</v>
      </c>
      <c r="P59" s="105">
        <v>3757</v>
      </c>
      <c r="Q59" s="114"/>
      <c r="R59" s="114"/>
      <c r="S59" s="114">
        <v>18.86</v>
      </c>
      <c r="T59" s="105">
        <v>8.81</v>
      </c>
      <c r="U59" s="107">
        <v>31.44</v>
      </c>
      <c r="V59" s="105">
        <v>4286</v>
      </c>
      <c r="W59" s="105" t="s">
        <v>27</v>
      </c>
      <c r="X59" s="105">
        <v>3820</v>
      </c>
      <c r="Y59" s="114">
        <v>10.050000000000001</v>
      </c>
      <c r="Z59" s="114"/>
      <c r="AA59" s="114">
        <v>3850</v>
      </c>
      <c r="AB59" s="105" t="s">
        <v>77</v>
      </c>
      <c r="AC59" s="89" t="s">
        <v>77</v>
      </c>
    </row>
    <row r="60" spans="1:29" ht="26.25" customHeight="1" x14ac:dyDescent="0.4">
      <c r="A60" s="108"/>
      <c r="B60" s="109"/>
      <c r="C60" s="109"/>
      <c r="D60" s="109"/>
      <c r="E60" s="109"/>
      <c r="F60" s="109"/>
      <c r="G60" s="110"/>
      <c r="H60" s="110"/>
      <c r="I60" s="109"/>
      <c r="J60" s="111"/>
      <c r="K60" s="111"/>
      <c r="L60" s="109"/>
      <c r="M60" s="103"/>
      <c r="N60" s="104"/>
      <c r="O60" s="105"/>
      <c r="P60" s="105"/>
      <c r="Q60" s="105"/>
      <c r="R60" s="105"/>
      <c r="S60" s="105"/>
      <c r="T60" s="105"/>
      <c r="U60" s="107"/>
      <c r="V60" s="105"/>
      <c r="W60" s="105"/>
      <c r="X60" s="105"/>
      <c r="Y60" s="105"/>
      <c r="Z60" s="105"/>
      <c r="AA60" s="105" t="s">
        <v>77</v>
      </c>
      <c r="AB60" s="105" t="s">
        <v>77</v>
      </c>
      <c r="AC60" s="89" t="s">
        <v>77</v>
      </c>
    </row>
    <row r="61" spans="1:29" ht="26.25" customHeight="1" x14ac:dyDescent="0.4">
      <c r="A61" s="108"/>
      <c r="B61" s="109"/>
      <c r="C61" s="109"/>
      <c r="D61" s="109"/>
      <c r="E61" s="109"/>
      <c r="F61" s="109"/>
      <c r="G61" s="110"/>
      <c r="H61" s="110"/>
      <c r="I61" s="109"/>
      <c r="J61" s="111"/>
      <c r="K61" s="111"/>
      <c r="L61" s="109"/>
      <c r="M61" s="103"/>
      <c r="N61" s="104"/>
      <c r="O61" s="105"/>
      <c r="P61" s="105"/>
      <c r="Q61" s="105"/>
      <c r="R61" s="105"/>
      <c r="S61" s="105"/>
      <c r="T61" s="105"/>
      <c r="U61" s="107"/>
      <c r="V61" s="105"/>
      <c r="W61" s="105"/>
      <c r="X61" s="105"/>
      <c r="Y61" s="105"/>
      <c r="Z61" s="105"/>
      <c r="AA61" s="105" t="s">
        <v>77</v>
      </c>
      <c r="AB61" s="105" t="s">
        <v>77</v>
      </c>
      <c r="AC61" s="89" t="s">
        <v>77</v>
      </c>
    </row>
    <row r="62" spans="1:29" ht="26.25" customHeight="1" x14ac:dyDescent="0.4">
      <c r="A62" s="108">
        <v>26</v>
      </c>
      <c r="B62" s="109" t="s">
        <v>109</v>
      </c>
      <c r="C62" s="109">
        <v>20</v>
      </c>
      <c r="D62" s="109" t="s">
        <v>110</v>
      </c>
      <c r="E62" s="109" t="s">
        <v>29</v>
      </c>
      <c r="F62" s="109">
        <v>3605.51</v>
      </c>
      <c r="G62" s="110">
        <v>3605.51</v>
      </c>
      <c r="H62" s="110">
        <v>3577.38</v>
      </c>
      <c r="I62" s="109">
        <v>3577.38</v>
      </c>
      <c r="J62" s="111"/>
      <c r="K62" s="111">
        <v>13.75</v>
      </c>
      <c r="L62" s="109">
        <v>3.69</v>
      </c>
      <c r="M62" s="103">
        <v>46.62</v>
      </c>
      <c r="N62" s="104">
        <v>3528</v>
      </c>
      <c r="O62" s="105" t="s">
        <v>29</v>
      </c>
      <c r="P62" s="105">
        <v>3159</v>
      </c>
      <c r="Q62" s="105">
        <v>10.06</v>
      </c>
      <c r="R62" s="105"/>
      <c r="S62" s="105"/>
      <c r="T62" s="105"/>
      <c r="U62" s="107"/>
      <c r="V62" s="105">
        <v>3550</v>
      </c>
      <c r="W62" s="105" t="s">
        <v>29</v>
      </c>
      <c r="X62" s="105">
        <v>3250</v>
      </c>
      <c r="Y62" s="105">
        <v>0</v>
      </c>
      <c r="Z62" s="105"/>
      <c r="AA62" s="105">
        <v>3250</v>
      </c>
      <c r="AB62" s="105" t="s">
        <v>77</v>
      </c>
      <c r="AC62" s="89" t="s">
        <v>77</v>
      </c>
    </row>
    <row r="63" spans="1:29" ht="26.25" customHeight="1" x14ac:dyDescent="0.4">
      <c r="A63" s="108">
        <v>38</v>
      </c>
      <c r="B63" s="109" t="s">
        <v>106</v>
      </c>
      <c r="C63" s="109">
        <v>27</v>
      </c>
      <c r="D63" s="109" t="s">
        <v>110</v>
      </c>
      <c r="E63" s="109" t="s">
        <v>29</v>
      </c>
      <c r="F63" s="109">
        <v>3680.59</v>
      </c>
      <c r="G63" s="110">
        <v>3680.59</v>
      </c>
      <c r="H63" s="110">
        <v>3651.89</v>
      </c>
      <c r="I63" s="109">
        <v>3651.89</v>
      </c>
      <c r="J63" s="111"/>
      <c r="K63" s="111">
        <v>12.56</v>
      </c>
      <c r="L63" s="109">
        <v>5.72</v>
      </c>
      <c r="M63" s="103">
        <v>44.69</v>
      </c>
      <c r="N63" s="104">
        <v>3443</v>
      </c>
      <c r="O63" s="105" t="s">
        <v>29</v>
      </c>
      <c r="P63" s="105">
        <v>3193</v>
      </c>
      <c r="Q63" s="105">
        <v>6.84</v>
      </c>
      <c r="R63" s="105"/>
      <c r="S63" s="105"/>
      <c r="T63" s="105"/>
      <c r="U63" s="107"/>
      <c r="V63" s="105">
        <v>3550</v>
      </c>
      <c r="W63" s="105" t="s">
        <v>29</v>
      </c>
      <c r="X63" s="105">
        <v>3250</v>
      </c>
      <c r="Y63" s="105">
        <v>0</v>
      </c>
      <c r="Z63" s="105"/>
      <c r="AA63" s="105">
        <v>3250</v>
      </c>
      <c r="AB63" s="105" t="s">
        <v>77</v>
      </c>
      <c r="AC63" s="89" t="s">
        <v>77</v>
      </c>
    </row>
    <row r="64" spans="1:29" ht="26.25" customHeight="1" x14ac:dyDescent="0.4">
      <c r="A64" s="108"/>
      <c r="B64" s="109"/>
      <c r="C64" s="109"/>
      <c r="D64" s="115" t="s">
        <v>110</v>
      </c>
      <c r="E64" s="109" t="s">
        <v>29</v>
      </c>
      <c r="F64" s="109">
        <v>7286.1</v>
      </c>
      <c r="G64" s="110">
        <v>7286.1</v>
      </c>
      <c r="H64" s="110">
        <v>7229.27</v>
      </c>
      <c r="I64" s="109">
        <v>7229.27</v>
      </c>
      <c r="J64" s="113"/>
      <c r="K64" s="113">
        <v>13.15</v>
      </c>
      <c r="L64" s="109">
        <v>4.72</v>
      </c>
      <c r="M64" s="103">
        <v>45.65</v>
      </c>
      <c r="N64" s="104">
        <v>3485</v>
      </c>
      <c r="O64" s="105" t="s">
        <v>29</v>
      </c>
      <c r="P64" s="105">
        <v>3177</v>
      </c>
      <c r="Q64" s="114">
        <v>8.43</v>
      </c>
      <c r="R64" s="114"/>
      <c r="S64" s="114"/>
      <c r="T64" s="105"/>
      <c r="U64" s="107"/>
      <c r="V64" s="105">
        <v>3550</v>
      </c>
      <c r="W64" s="105" t="s">
        <v>29</v>
      </c>
      <c r="X64" s="105">
        <v>3250</v>
      </c>
      <c r="Y64" s="114"/>
      <c r="Z64" s="114"/>
      <c r="AA64" s="114">
        <v>3250</v>
      </c>
      <c r="AB64" s="105" t="s">
        <v>77</v>
      </c>
      <c r="AC64" s="89" t="s">
        <v>77</v>
      </c>
    </row>
    <row r="65" spans="1:29" ht="26.25" customHeight="1" x14ac:dyDescent="0.4">
      <c r="A65" s="108"/>
      <c r="B65" s="109"/>
      <c r="C65" s="109"/>
      <c r="D65" s="109"/>
      <c r="E65" s="109"/>
      <c r="F65" s="109"/>
      <c r="G65" s="110"/>
      <c r="H65" s="110"/>
      <c r="I65" s="109"/>
      <c r="J65" s="111"/>
      <c r="K65" s="111"/>
      <c r="L65" s="109"/>
      <c r="M65" s="103"/>
      <c r="N65" s="104"/>
      <c r="O65" s="105"/>
      <c r="P65" s="105"/>
      <c r="Q65" s="105"/>
      <c r="R65" s="105"/>
      <c r="S65" s="105"/>
      <c r="T65" s="105"/>
      <c r="U65" s="107"/>
      <c r="V65" s="105"/>
      <c r="W65" s="105"/>
      <c r="X65" s="105"/>
      <c r="Y65" s="105"/>
      <c r="Z65" s="105"/>
      <c r="AA65" s="105" t="s">
        <v>77</v>
      </c>
      <c r="AB65" s="105" t="s">
        <v>77</v>
      </c>
      <c r="AC65" s="89" t="s">
        <v>77</v>
      </c>
    </row>
    <row r="66" spans="1:29" ht="26.25" customHeight="1" x14ac:dyDescent="0.4">
      <c r="A66" s="108"/>
      <c r="B66" s="109"/>
      <c r="C66" s="109"/>
      <c r="D66" s="109"/>
      <c r="E66" s="109"/>
      <c r="F66" s="109"/>
      <c r="G66" s="110"/>
      <c r="H66" s="110"/>
      <c r="I66" s="109"/>
      <c r="J66" s="111"/>
      <c r="K66" s="111"/>
      <c r="L66" s="109"/>
      <c r="M66" s="103"/>
      <c r="N66" s="104"/>
      <c r="O66" s="105"/>
      <c r="P66" s="105"/>
      <c r="Q66" s="105"/>
      <c r="R66" s="105"/>
      <c r="S66" s="105"/>
      <c r="T66" s="105"/>
      <c r="U66" s="107"/>
      <c r="V66" s="105"/>
      <c r="W66" s="105"/>
      <c r="X66" s="105"/>
      <c r="Y66" s="105"/>
      <c r="Z66" s="105"/>
      <c r="AA66" s="105" t="s">
        <v>77</v>
      </c>
      <c r="AB66" s="105" t="s">
        <v>77</v>
      </c>
      <c r="AC66" s="89" t="s">
        <v>77</v>
      </c>
    </row>
    <row r="67" spans="1:29" ht="26.25" customHeight="1" x14ac:dyDescent="0.4">
      <c r="A67" s="108">
        <v>3</v>
      </c>
      <c r="B67" s="109" t="s">
        <v>85</v>
      </c>
      <c r="C67" s="109">
        <v>2</v>
      </c>
      <c r="D67" s="109" t="s">
        <v>63</v>
      </c>
      <c r="E67" s="109" t="s">
        <v>27</v>
      </c>
      <c r="F67" s="109">
        <v>3984.93</v>
      </c>
      <c r="G67" s="110">
        <v>1979.94</v>
      </c>
      <c r="H67" s="109">
        <v>1948.83</v>
      </c>
      <c r="I67" s="109">
        <v>3953.82</v>
      </c>
      <c r="J67" s="111"/>
      <c r="K67" s="111">
        <v>13.57</v>
      </c>
      <c r="L67" s="109">
        <v>6.38</v>
      </c>
      <c r="M67" s="103">
        <v>49.81</v>
      </c>
      <c r="N67" s="104">
        <v>2968</v>
      </c>
      <c r="O67" s="105" t="s">
        <v>61</v>
      </c>
      <c r="P67" s="105">
        <v>2740</v>
      </c>
      <c r="Q67" s="105">
        <v>7.19</v>
      </c>
      <c r="R67" s="105"/>
      <c r="S67" s="105">
        <v>21.05</v>
      </c>
      <c r="T67" s="105">
        <v>8.8800000000000008</v>
      </c>
      <c r="U67" s="107">
        <v>34.32</v>
      </c>
      <c r="V67" s="105">
        <v>3981</v>
      </c>
      <c r="W67" s="105" t="s">
        <v>53</v>
      </c>
      <c r="X67" s="105">
        <v>3449</v>
      </c>
      <c r="Y67" s="105">
        <v>12.17</v>
      </c>
      <c r="Z67" s="105"/>
      <c r="AA67" s="105">
        <v>3850</v>
      </c>
      <c r="AB67" s="105" t="s">
        <v>77</v>
      </c>
      <c r="AC67" s="89" t="s">
        <v>77</v>
      </c>
    </row>
    <row r="68" spans="1:29" ht="26.25" customHeight="1" x14ac:dyDescent="0.4">
      <c r="A68" s="108">
        <v>14</v>
      </c>
      <c r="B68" s="109" t="s">
        <v>90</v>
      </c>
      <c r="C68" s="109">
        <v>12</v>
      </c>
      <c r="D68" s="109" t="s">
        <v>63</v>
      </c>
      <c r="E68" s="109" t="s">
        <v>27</v>
      </c>
      <c r="F68" s="109">
        <v>3901.66</v>
      </c>
      <c r="G68" s="110">
        <v>1288.3499999999999</v>
      </c>
      <c r="H68" s="110">
        <v>1257.57</v>
      </c>
      <c r="I68" s="109">
        <v>3870.88</v>
      </c>
      <c r="J68" s="111"/>
      <c r="K68" s="111">
        <v>12.24</v>
      </c>
      <c r="L68" s="109">
        <v>7.32</v>
      </c>
      <c r="M68" s="103">
        <v>42.87</v>
      </c>
      <c r="N68" s="104">
        <v>3439</v>
      </c>
      <c r="O68" s="105" t="s">
        <v>29</v>
      </c>
      <c r="P68" s="105">
        <v>3256</v>
      </c>
      <c r="Q68" s="105">
        <v>4.92</v>
      </c>
      <c r="R68" s="105"/>
      <c r="S68" s="105">
        <v>20.07</v>
      </c>
      <c r="T68" s="105">
        <v>8.8800000000000008</v>
      </c>
      <c r="U68" s="107">
        <v>28.99</v>
      </c>
      <c r="V68" s="105">
        <v>4365</v>
      </c>
      <c r="W68" s="105" t="s">
        <v>70</v>
      </c>
      <c r="X68" s="105">
        <v>3829</v>
      </c>
      <c r="Y68" s="105">
        <v>11.19</v>
      </c>
      <c r="Z68" s="105"/>
      <c r="AA68" s="105">
        <v>3850</v>
      </c>
      <c r="AB68" s="105" t="s">
        <v>77</v>
      </c>
      <c r="AC68" s="89" t="s">
        <v>77</v>
      </c>
    </row>
    <row r="69" spans="1:29" ht="26.25" customHeight="1" x14ac:dyDescent="0.4">
      <c r="A69" s="108">
        <v>29</v>
      </c>
      <c r="B69" s="109" t="s">
        <v>105</v>
      </c>
      <c r="C69" s="109">
        <v>22</v>
      </c>
      <c r="D69" s="109" t="s">
        <v>63</v>
      </c>
      <c r="E69" s="109" t="s">
        <v>27</v>
      </c>
      <c r="F69" s="109">
        <v>3975.19</v>
      </c>
      <c r="G69" s="110">
        <v>1223.33</v>
      </c>
      <c r="H69" s="110">
        <v>1191.94</v>
      </c>
      <c r="I69" s="109">
        <v>3943.8</v>
      </c>
      <c r="J69" s="111"/>
      <c r="K69" s="111"/>
      <c r="L69" s="109"/>
      <c r="M69" s="103"/>
      <c r="N69" s="104">
        <v>3948</v>
      </c>
      <c r="O69" s="105" t="s">
        <v>53</v>
      </c>
      <c r="P69" s="105">
        <v>3766</v>
      </c>
      <c r="Q69" s="105"/>
      <c r="R69" s="105"/>
      <c r="S69" s="105">
        <v>20.23</v>
      </c>
      <c r="T69" s="105">
        <v>7.21</v>
      </c>
      <c r="U69" s="107">
        <v>42.74</v>
      </c>
      <c r="V69" s="105">
        <v>3413</v>
      </c>
      <c r="W69" s="105" t="s">
        <v>29</v>
      </c>
      <c r="X69" s="105">
        <v>2934</v>
      </c>
      <c r="Y69" s="105">
        <v>13.02</v>
      </c>
      <c r="Z69" s="105"/>
      <c r="AA69" s="105">
        <v>3850</v>
      </c>
      <c r="AB69" s="105" t="s">
        <v>77</v>
      </c>
      <c r="AC69" s="89" t="s">
        <v>77</v>
      </c>
    </row>
    <row r="70" spans="1:29" ht="26.25" customHeight="1" x14ac:dyDescent="0.4">
      <c r="A70" s="108">
        <v>31</v>
      </c>
      <c r="B70" s="109" t="s">
        <v>111</v>
      </c>
      <c r="C70" s="109">
        <v>23</v>
      </c>
      <c r="D70" s="109" t="s">
        <v>63</v>
      </c>
      <c r="E70" s="109" t="s">
        <v>27</v>
      </c>
      <c r="F70" s="109">
        <v>3901.41</v>
      </c>
      <c r="G70" s="110">
        <v>1272.6300000000001</v>
      </c>
      <c r="H70" s="110">
        <v>1242.19</v>
      </c>
      <c r="I70" s="109">
        <v>3870.97</v>
      </c>
      <c r="J70" s="111"/>
      <c r="K70" s="111">
        <v>13.31</v>
      </c>
      <c r="L70" s="109">
        <v>7.47</v>
      </c>
      <c r="M70" s="103">
        <v>41.55</v>
      </c>
      <c r="N70" s="104">
        <v>3534</v>
      </c>
      <c r="O70" s="105" t="s">
        <v>29</v>
      </c>
      <c r="P70" s="105">
        <v>3311</v>
      </c>
      <c r="Q70" s="105">
        <v>5.84</v>
      </c>
      <c r="R70" s="105"/>
      <c r="S70" s="105">
        <v>16.079999999999998</v>
      </c>
      <c r="T70" s="105">
        <v>8.2200000000000006</v>
      </c>
      <c r="U70" s="107">
        <v>42.73</v>
      </c>
      <c r="V70" s="105">
        <v>3411</v>
      </c>
      <c r="W70" s="105" t="s">
        <v>29</v>
      </c>
      <c r="X70" s="105">
        <v>3119</v>
      </c>
      <c r="Y70" s="105">
        <v>7.86</v>
      </c>
      <c r="Z70" s="105"/>
      <c r="AA70" s="105">
        <v>3850</v>
      </c>
      <c r="AB70" s="105" t="s">
        <v>77</v>
      </c>
      <c r="AC70" s="89" t="s">
        <v>77</v>
      </c>
    </row>
    <row r="71" spans="1:29" ht="26.25" customHeight="1" x14ac:dyDescent="0.4">
      <c r="A71" s="108">
        <v>33</v>
      </c>
      <c r="B71" s="109" t="s">
        <v>111</v>
      </c>
      <c r="C71" s="109">
        <v>24</v>
      </c>
      <c r="D71" s="109" t="s">
        <v>63</v>
      </c>
      <c r="E71" s="109" t="s">
        <v>27</v>
      </c>
      <c r="F71" s="109">
        <v>4023.8</v>
      </c>
      <c r="G71" s="110">
        <v>1257.8</v>
      </c>
      <c r="H71" s="110">
        <v>1226.02</v>
      </c>
      <c r="I71" s="109">
        <v>3992.02</v>
      </c>
      <c r="J71" s="111"/>
      <c r="K71" s="111">
        <v>13.33</v>
      </c>
      <c r="L71" s="109">
        <v>8.6199999999999992</v>
      </c>
      <c r="M71" s="103">
        <v>37.549999999999997</v>
      </c>
      <c r="N71" s="104">
        <v>3755</v>
      </c>
      <c r="O71" s="105" t="s">
        <v>53</v>
      </c>
      <c r="P71" s="105">
        <v>3561</v>
      </c>
      <c r="Q71" s="105">
        <v>4.71</v>
      </c>
      <c r="R71" s="105"/>
      <c r="S71" s="105">
        <v>18.010000000000002</v>
      </c>
      <c r="T71" s="105">
        <v>9.24</v>
      </c>
      <c r="U71" s="107">
        <v>28.19</v>
      </c>
      <c r="V71" s="105">
        <v>4454</v>
      </c>
      <c r="W71" s="105" t="s">
        <v>70</v>
      </c>
      <c r="X71" s="105">
        <v>4024</v>
      </c>
      <c r="Y71" s="105">
        <v>8.77</v>
      </c>
      <c r="Z71" s="105"/>
      <c r="AA71" s="105">
        <v>3850</v>
      </c>
      <c r="AB71" s="105" t="s">
        <v>77</v>
      </c>
      <c r="AC71" s="89" t="s">
        <v>77</v>
      </c>
    </row>
    <row r="72" spans="1:29" ht="26.25" customHeight="1" x14ac:dyDescent="0.4">
      <c r="A72" s="108">
        <v>35</v>
      </c>
      <c r="B72" s="109" t="s">
        <v>112</v>
      </c>
      <c r="C72" s="109">
        <v>25</v>
      </c>
      <c r="D72" s="109" t="s">
        <v>63</v>
      </c>
      <c r="E72" s="109" t="s">
        <v>27</v>
      </c>
      <c r="F72" s="109">
        <v>3988.4</v>
      </c>
      <c r="G72" s="110">
        <v>1217.5999999999999</v>
      </c>
      <c r="H72" s="110">
        <v>1186.8800000000001</v>
      </c>
      <c r="I72" s="109">
        <v>3957.68</v>
      </c>
      <c r="J72" s="111"/>
      <c r="K72" s="111">
        <v>13.14</v>
      </c>
      <c r="L72" s="109">
        <v>9.15</v>
      </c>
      <c r="M72" s="103">
        <v>36.450000000000003</v>
      </c>
      <c r="N72" s="104">
        <v>3725</v>
      </c>
      <c r="O72" s="105" t="s">
        <v>53</v>
      </c>
      <c r="P72" s="105">
        <v>3561</v>
      </c>
      <c r="Q72" s="105">
        <v>3.99</v>
      </c>
      <c r="R72" s="105"/>
      <c r="S72" s="105">
        <v>17.88</v>
      </c>
      <c r="T72" s="105">
        <v>7.94</v>
      </c>
      <c r="U72" s="107">
        <v>40.22</v>
      </c>
      <c r="V72" s="105">
        <v>3622</v>
      </c>
      <c r="W72" s="105" t="s">
        <v>29</v>
      </c>
      <c r="X72" s="105">
        <v>3231</v>
      </c>
      <c r="Y72" s="105">
        <v>9.94</v>
      </c>
      <c r="Z72" s="105"/>
      <c r="AA72" s="105">
        <v>3850</v>
      </c>
      <c r="AB72" s="105" t="s">
        <v>77</v>
      </c>
      <c r="AC72" s="89" t="s">
        <v>77</v>
      </c>
    </row>
    <row r="73" spans="1:29" ht="26.25" customHeight="1" x14ac:dyDescent="0.4">
      <c r="A73" s="108">
        <v>41</v>
      </c>
      <c r="B73" s="109" t="s">
        <v>113</v>
      </c>
      <c r="C73" s="109">
        <v>29</v>
      </c>
      <c r="D73" s="109" t="s">
        <v>63</v>
      </c>
      <c r="E73" s="109" t="s">
        <v>27</v>
      </c>
      <c r="F73" s="109">
        <v>3832.56</v>
      </c>
      <c r="G73" s="110">
        <v>1155.83</v>
      </c>
      <c r="H73" s="110">
        <v>1126.3499999999999</v>
      </c>
      <c r="I73" s="109">
        <v>3803.08</v>
      </c>
      <c r="J73" s="111"/>
      <c r="K73" s="111"/>
      <c r="L73" s="109"/>
      <c r="M73" s="103"/>
      <c r="N73" s="104">
        <v>3948</v>
      </c>
      <c r="O73" s="105" t="s">
        <v>53</v>
      </c>
      <c r="P73" s="105">
        <v>3766</v>
      </c>
      <c r="Q73" s="105"/>
      <c r="R73" s="105"/>
      <c r="S73" s="105">
        <v>19.95</v>
      </c>
      <c r="T73" s="105">
        <v>9.43</v>
      </c>
      <c r="U73" s="107">
        <v>34.67</v>
      </c>
      <c r="V73" s="105">
        <v>3906</v>
      </c>
      <c r="W73" s="105" t="s">
        <v>53</v>
      </c>
      <c r="X73" s="105">
        <v>3452</v>
      </c>
      <c r="Y73" s="105">
        <v>10.52</v>
      </c>
      <c r="Z73" s="105"/>
      <c r="AA73" s="105">
        <v>3850</v>
      </c>
      <c r="AB73" s="105" t="s">
        <v>77</v>
      </c>
      <c r="AC73" s="89" t="s">
        <v>77</v>
      </c>
    </row>
    <row r="74" spans="1:29" ht="26.25" customHeight="1" x14ac:dyDescent="0.4">
      <c r="A74" s="108">
        <v>43</v>
      </c>
      <c r="B74" s="109" t="s">
        <v>113</v>
      </c>
      <c r="C74" s="109">
        <v>30</v>
      </c>
      <c r="D74" s="109" t="s">
        <v>63</v>
      </c>
      <c r="E74" s="109" t="s">
        <v>27</v>
      </c>
      <c r="F74" s="109">
        <v>3926.8</v>
      </c>
      <c r="G74" s="110">
        <v>1233</v>
      </c>
      <c r="H74" s="110">
        <v>1202.3800000000001</v>
      </c>
      <c r="I74" s="109">
        <v>3896.18</v>
      </c>
      <c r="J74" s="111"/>
      <c r="K74" s="111"/>
      <c r="L74" s="109"/>
      <c r="M74" s="103"/>
      <c r="N74" s="104">
        <v>3948</v>
      </c>
      <c r="O74" s="105" t="s">
        <v>53</v>
      </c>
      <c r="P74" s="105">
        <v>3766</v>
      </c>
      <c r="Q74" s="105"/>
      <c r="R74" s="105"/>
      <c r="S74" s="105">
        <v>19.5</v>
      </c>
      <c r="T74" s="105">
        <v>9.3800000000000008</v>
      </c>
      <c r="U74" s="107">
        <v>32.47</v>
      </c>
      <c r="V74" s="105">
        <v>4111</v>
      </c>
      <c r="W74" s="105" t="s">
        <v>27</v>
      </c>
      <c r="X74" s="105">
        <v>3652</v>
      </c>
      <c r="Y74" s="105">
        <v>10.119999999999999</v>
      </c>
      <c r="Z74" s="105"/>
      <c r="AA74" s="105">
        <v>3850</v>
      </c>
      <c r="AB74" s="105" t="s">
        <v>77</v>
      </c>
      <c r="AC74" s="89" t="s">
        <v>77</v>
      </c>
    </row>
    <row r="75" spans="1:29" ht="26.25" customHeight="1" x14ac:dyDescent="0.4">
      <c r="A75" s="108">
        <v>45</v>
      </c>
      <c r="B75" s="109" t="s">
        <v>114</v>
      </c>
      <c r="C75" s="109">
        <v>31</v>
      </c>
      <c r="D75" s="109" t="s">
        <v>63</v>
      </c>
      <c r="E75" s="109" t="s">
        <v>27</v>
      </c>
      <c r="F75" s="109">
        <v>3785.26</v>
      </c>
      <c r="G75" s="110">
        <v>1223.31</v>
      </c>
      <c r="H75" s="110">
        <v>1193.45</v>
      </c>
      <c r="I75" s="109">
        <v>3755.4</v>
      </c>
      <c r="J75" s="111"/>
      <c r="K75" s="111"/>
      <c r="L75" s="109"/>
      <c r="M75" s="103"/>
      <c r="N75" s="104">
        <v>3948</v>
      </c>
      <c r="O75" s="105" t="s">
        <v>53</v>
      </c>
      <c r="P75" s="105">
        <v>3766</v>
      </c>
      <c r="Q75" s="105"/>
      <c r="R75" s="105"/>
      <c r="S75" s="105">
        <v>19.989999999999998</v>
      </c>
      <c r="T75" s="105">
        <v>10.130000000000001</v>
      </c>
      <c r="U75" s="107">
        <v>29.4</v>
      </c>
      <c r="V75" s="105">
        <v>4297</v>
      </c>
      <c r="W75" s="105" t="s">
        <v>27</v>
      </c>
      <c r="X75" s="105">
        <v>3826</v>
      </c>
      <c r="Y75" s="105">
        <v>9.86</v>
      </c>
      <c r="Z75" s="105"/>
      <c r="AA75" s="105">
        <v>3850</v>
      </c>
      <c r="AB75" s="105" t="s">
        <v>77</v>
      </c>
      <c r="AC75" s="89" t="s">
        <v>77</v>
      </c>
    </row>
    <row r="76" spans="1:29" ht="26.25" customHeight="1" x14ac:dyDescent="0.4">
      <c r="A76" s="108">
        <v>61</v>
      </c>
      <c r="B76" s="109" t="s">
        <v>79</v>
      </c>
      <c r="C76" s="109">
        <v>43</v>
      </c>
      <c r="D76" s="109" t="s">
        <v>63</v>
      </c>
      <c r="E76" s="109" t="s">
        <v>27</v>
      </c>
      <c r="F76" s="109">
        <v>3859.2</v>
      </c>
      <c r="G76" s="110">
        <v>3859.2</v>
      </c>
      <c r="H76" s="110">
        <v>3828.72</v>
      </c>
      <c r="I76" s="109">
        <v>3828.72</v>
      </c>
      <c r="J76" s="111"/>
      <c r="K76" s="111"/>
      <c r="L76" s="109"/>
      <c r="M76" s="103"/>
      <c r="N76" s="104">
        <v>3948</v>
      </c>
      <c r="O76" s="105" t="s">
        <v>53</v>
      </c>
      <c r="P76" s="105">
        <v>3766</v>
      </c>
      <c r="Q76" s="105"/>
      <c r="R76" s="105"/>
      <c r="S76" s="105"/>
      <c r="T76" s="105"/>
      <c r="U76" s="107"/>
      <c r="V76" s="105">
        <v>4150</v>
      </c>
      <c r="W76" s="105" t="s">
        <v>27</v>
      </c>
      <c r="X76" s="105">
        <v>3850</v>
      </c>
      <c r="Y76" s="105">
        <v>0</v>
      </c>
      <c r="Z76" s="105"/>
      <c r="AA76" s="105">
        <v>3850</v>
      </c>
      <c r="AB76" s="105" t="s">
        <v>77</v>
      </c>
      <c r="AC76" s="89" t="s">
        <v>77</v>
      </c>
    </row>
    <row r="77" spans="1:29" ht="26.25" customHeight="1" x14ac:dyDescent="0.4">
      <c r="A77" s="108">
        <v>68</v>
      </c>
      <c r="B77" s="109" t="s">
        <v>98</v>
      </c>
      <c r="C77" s="109">
        <v>49</v>
      </c>
      <c r="D77" s="109" t="s">
        <v>63</v>
      </c>
      <c r="E77" s="109" t="s">
        <v>27</v>
      </c>
      <c r="F77" s="109">
        <v>3944.31</v>
      </c>
      <c r="G77" s="110">
        <v>3944.31</v>
      </c>
      <c r="H77" s="110">
        <v>3913.47</v>
      </c>
      <c r="I77" s="109">
        <v>3913.47</v>
      </c>
      <c r="J77" s="111"/>
      <c r="K77" s="111"/>
      <c r="L77" s="109"/>
      <c r="M77" s="103"/>
      <c r="N77" s="104">
        <v>3948</v>
      </c>
      <c r="O77" s="105" t="s">
        <v>53</v>
      </c>
      <c r="P77" s="105">
        <v>3766</v>
      </c>
      <c r="Q77" s="105"/>
      <c r="R77" s="105"/>
      <c r="S77" s="105"/>
      <c r="T77" s="105"/>
      <c r="U77" s="107"/>
      <c r="V77" s="105">
        <v>4150</v>
      </c>
      <c r="W77" s="105" t="s">
        <v>27</v>
      </c>
      <c r="X77" s="105">
        <v>3850</v>
      </c>
      <c r="Y77" s="105">
        <v>0</v>
      </c>
      <c r="Z77" s="105"/>
      <c r="AA77" s="105">
        <v>3850</v>
      </c>
      <c r="AB77" s="105" t="s">
        <v>77</v>
      </c>
      <c r="AC77" s="89" t="s">
        <v>77</v>
      </c>
    </row>
    <row r="78" spans="1:29" ht="26.25" customHeight="1" x14ac:dyDescent="0.4">
      <c r="A78" s="108">
        <v>71</v>
      </c>
      <c r="B78" s="109" t="s">
        <v>107</v>
      </c>
      <c r="C78" s="109">
        <v>51</v>
      </c>
      <c r="D78" s="115" t="s">
        <v>115</v>
      </c>
      <c r="E78" s="109" t="s">
        <v>27</v>
      </c>
      <c r="F78" s="109">
        <v>3981.95</v>
      </c>
      <c r="G78" s="110">
        <v>3981.95</v>
      </c>
      <c r="H78" s="110">
        <v>3951.34</v>
      </c>
      <c r="I78" s="109">
        <v>3951.34</v>
      </c>
      <c r="J78" s="111"/>
      <c r="K78" s="111"/>
      <c r="L78" s="109"/>
      <c r="M78" s="103"/>
      <c r="N78" s="104">
        <v>3948</v>
      </c>
      <c r="O78" s="105" t="s">
        <v>53</v>
      </c>
      <c r="P78" s="105">
        <v>3766</v>
      </c>
      <c r="Q78" s="105"/>
      <c r="R78" s="105"/>
      <c r="S78" s="105"/>
      <c r="T78" s="105"/>
      <c r="U78" s="107"/>
      <c r="V78" s="105">
        <v>4150</v>
      </c>
      <c r="W78" s="105" t="s">
        <v>27</v>
      </c>
      <c r="X78" s="105">
        <v>3850</v>
      </c>
      <c r="Y78" s="105">
        <v>0</v>
      </c>
      <c r="Z78" s="105"/>
      <c r="AA78" s="105">
        <v>3850</v>
      </c>
      <c r="AB78" s="105" t="s">
        <v>77</v>
      </c>
      <c r="AC78" s="89" t="s">
        <v>77</v>
      </c>
    </row>
    <row r="79" spans="1:29" ht="26.25" customHeight="1" x14ac:dyDescent="0.4">
      <c r="A79" s="108">
        <v>87</v>
      </c>
      <c r="B79" s="109" t="s">
        <v>93</v>
      </c>
      <c r="C79" s="109">
        <v>63</v>
      </c>
      <c r="D79" s="109" t="s">
        <v>116</v>
      </c>
      <c r="E79" s="109" t="s">
        <v>27</v>
      </c>
      <c r="F79" s="109">
        <v>3695.03</v>
      </c>
      <c r="G79" s="110">
        <v>3695.03</v>
      </c>
      <c r="H79" s="110">
        <v>3666.18</v>
      </c>
      <c r="I79" s="109">
        <v>3666.18</v>
      </c>
      <c r="J79" s="111"/>
      <c r="K79" s="111"/>
      <c r="L79" s="109"/>
      <c r="M79" s="103"/>
      <c r="N79" s="104">
        <v>3948</v>
      </c>
      <c r="O79" s="105" t="s">
        <v>53</v>
      </c>
      <c r="P79" s="105">
        <v>3766</v>
      </c>
      <c r="Q79" s="105"/>
      <c r="R79" s="105"/>
      <c r="S79" s="105"/>
      <c r="T79" s="105"/>
      <c r="U79" s="107"/>
      <c r="V79" s="105">
        <v>4150</v>
      </c>
      <c r="W79" s="105" t="s">
        <v>27</v>
      </c>
      <c r="X79" s="105">
        <v>3850</v>
      </c>
      <c r="Y79" s="105">
        <v>0</v>
      </c>
      <c r="Z79" s="105"/>
      <c r="AA79" s="105">
        <v>3850</v>
      </c>
      <c r="AB79" s="105" t="s">
        <v>77</v>
      </c>
      <c r="AC79" s="89" t="s">
        <v>77</v>
      </c>
    </row>
    <row r="80" spans="1:29" ht="26.25" customHeight="1" x14ac:dyDescent="0.4">
      <c r="A80" s="108"/>
      <c r="B80" s="109"/>
      <c r="C80" s="109"/>
      <c r="D80" s="112" t="s">
        <v>63</v>
      </c>
      <c r="E80" s="112" t="s">
        <v>27</v>
      </c>
      <c r="F80" s="109">
        <v>50800.5</v>
      </c>
      <c r="G80" s="110">
        <v>27332.28</v>
      </c>
      <c r="H80" s="110">
        <v>26935.32</v>
      </c>
      <c r="I80" s="109">
        <v>50403.54</v>
      </c>
      <c r="J80" s="113"/>
      <c r="K80" s="113"/>
      <c r="L80" s="109"/>
      <c r="M80" s="103"/>
      <c r="N80" s="104">
        <v>3816</v>
      </c>
      <c r="O80" s="105" t="s">
        <v>53</v>
      </c>
      <c r="P80" s="105">
        <v>3629</v>
      </c>
      <c r="Q80" s="114"/>
      <c r="R80" s="114"/>
      <c r="S80" s="114"/>
      <c r="T80" s="105"/>
      <c r="U80" s="107"/>
      <c r="V80" s="105">
        <v>4065.4667319999999</v>
      </c>
      <c r="W80" s="105" t="s">
        <v>27</v>
      </c>
      <c r="X80" s="105">
        <v>3698.5086230000002</v>
      </c>
      <c r="Y80" s="114"/>
      <c r="Z80" s="114"/>
      <c r="AA80" s="114">
        <v>3850</v>
      </c>
      <c r="AB80" s="105" t="s">
        <v>77</v>
      </c>
      <c r="AC80" s="89" t="s">
        <v>77</v>
      </c>
    </row>
    <row r="81" spans="1:29" ht="26.25" customHeight="1" x14ac:dyDescent="0.4">
      <c r="A81" s="108"/>
      <c r="B81" s="109"/>
      <c r="C81" s="109"/>
      <c r="D81" s="109"/>
      <c r="E81" s="109"/>
      <c r="F81" s="109"/>
      <c r="G81" s="110"/>
      <c r="H81" s="110"/>
      <c r="I81" s="109"/>
      <c r="J81" s="111"/>
      <c r="K81" s="111"/>
      <c r="L81" s="109"/>
      <c r="M81" s="103"/>
      <c r="N81" s="104"/>
      <c r="O81" s="105"/>
      <c r="P81" s="105"/>
      <c r="Q81" s="105"/>
      <c r="R81" s="105"/>
      <c r="S81" s="105"/>
      <c r="T81" s="105"/>
      <c r="U81" s="107"/>
      <c r="V81" s="105"/>
      <c r="W81" s="105"/>
      <c r="X81" s="105"/>
      <c r="Y81" s="105"/>
      <c r="Z81" s="105"/>
      <c r="AA81" s="105" t="s">
        <v>77</v>
      </c>
      <c r="AB81" s="105" t="s">
        <v>77</v>
      </c>
      <c r="AC81" s="89" t="s">
        <v>77</v>
      </c>
    </row>
    <row r="82" spans="1:29" ht="26.25" customHeight="1" x14ac:dyDescent="0.4">
      <c r="A82" s="108"/>
      <c r="B82" s="109"/>
      <c r="C82" s="109"/>
      <c r="D82" s="109"/>
      <c r="E82" s="109"/>
      <c r="F82" s="109"/>
      <c r="G82" s="110"/>
      <c r="H82" s="110"/>
      <c r="I82" s="109"/>
      <c r="J82" s="111"/>
      <c r="K82" s="111"/>
      <c r="L82" s="109"/>
      <c r="M82" s="103"/>
      <c r="N82" s="104"/>
      <c r="O82" s="105"/>
      <c r="P82" s="105"/>
      <c r="Q82" s="105"/>
      <c r="R82" s="105"/>
      <c r="S82" s="105"/>
      <c r="T82" s="105"/>
      <c r="U82" s="107"/>
      <c r="V82" s="105"/>
      <c r="W82" s="105"/>
      <c r="X82" s="105"/>
      <c r="Y82" s="105"/>
      <c r="Z82" s="105"/>
      <c r="AA82" s="105" t="s">
        <v>77</v>
      </c>
      <c r="AB82" s="105" t="s">
        <v>77</v>
      </c>
      <c r="AC82" s="89" t="s">
        <v>77</v>
      </c>
    </row>
    <row r="83" spans="1:29" ht="26.25" customHeight="1" x14ac:dyDescent="0.4">
      <c r="A83" s="108">
        <v>4</v>
      </c>
      <c r="B83" s="109" t="s">
        <v>85</v>
      </c>
      <c r="C83" s="109">
        <v>2</v>
      </c>
      <c r="D83" s="109" t="s">
        <v>67</v>
      </c>
      <c r="E83" s="109" t="s">
        <v>27</v>
      </c>
      <c r="F83" s="109">
        <v>0</v>
      </c>
      <c r="G83" s="110">
        <v>2004.99</v>
      </c>
      <c r="H83" s="109">
        <v>2004.99</v>
      </c>
      <c r="I83" s="109">
        <v>0</v>
      </c>
      <c r="J83" s="111"/>
      <c r="K83" s="111">
        <v>12.87</v>
      </c>
      <c r="L83" s="109">
        <v>6.19</v>
      </c>
      <c r="M83" s="103">
        <v>46.64</v>
      </c>
      <c r="N83" s="104">
        <v>3244</v>
      </c>
      <c r="O83" s="105" t="s">
        <v>81</v>
      </c>
      <c r="P83" s="105">
        <v>3013</v>
      </c>
      <c r="Q83" s="105">
        <v>6.68</v>
      </c>
      <c r="R83" s="105"/>
      <c r="S83" s="105">
        <v>21.96</v>
      </c>
      <c r="T83" s="105">
        <v>8.76</v>
      </c>
      <c r="U83" s="107">
        <v>36.81</v>
      </c>
      <c r="V83" s="105">
        <v>3788</v>
      </c>
      <c r="W83" s="105" t="s">
        <v>53</v>
      </c>
      <c r="X83" s="105">
        <v>3240</v>
      </c>
      <c r="Y83" s="105">
        <v>13.2</v>
      </c>
      <c r="Z83" s="105"/>
      <c r="AA83" s="105">
        <v>3850</v>
      </c>
      <c r="AB83" s="105" t="s">
        <v>77</v>
      </c>
      <c r="AC83" s="89" t="s">
        <v>77</v>
      </c>
    </row>
    <row r="84" spans="1:29" ht="26.25" customHeight="1" x14ac:dyDescent="0.4">
      <c r="A84" s="108">
        <v>8</v>
      </c>
      <c r="B84" s="109" t="s">
        <v>86</v>
      </c>
      <c r="C84" s="109">
        <v>6</v>
      </c>
      <c r="D84" s="109" t="s">
        <v>67</v>
      </c>
      <c r="E84" s="109" t="s">
        <v>27</v>
      </c>
      <c r="F84" s="109">
        <v>3904.34</v>
      </c>
      <c r="G84" s="110">
        <v>3904.34</v>
      </c>
      <c r="H84" s="110">
        <v>3873.84</v>
      </c>
      <c r="I84" s="109">
        <v>3873.84</v>
      </c>
      <c r="J84" s="111"/>
      <c r="K84" s="111">
        <v>12.95</v>
      </c>
      <c r="L84" s="109">
        <v>8.76</v>
      </c>
      <c r="M84" s="103">
        <v>38.25</v>
      </c>
      <c r="N84" s="104">
        <v>3705</v>
      </c>
      <c r="O84" s="105" t="s">
        <v>53</v>
      </c>
      <c r="P84" s="105">
        <v>3535</v>
      </c>
      <c r="Q84" s="105">
        <v>4.1900000000000004</v>
      </c>
      <c r="R84" s="105"/>
      <c r="S84" s="105">
        <v>22.58</v>
      </c>
      <c r="T84" s="105">
        <v>8.32</v>
      </c>
      <c r="U84" s="107">
        <v>32.1</v>
      </c>
      <c r="V84" s="105">
        <v>4189</v>
      </c>
      <c r="W84" s="105" t="s">
        <v>27</v>
      </c>
      <c r="X84" s="105">
        <v>3537</v>
      </c>
      <c r="Y84" s="105">
        <v>14.26</v>
      </c>
      <c r="Z84" s="105"/>
      <c r="AA84" s="105">
        <v>3850</v>
      </c>
      <c r="AB84" s="105" t="s">
        <v>77</v>
      </c>
      <c r="AC84" s="89" t="s">
        <v>77</v>
      </c>
    </row>
    <row r="85" spans="1:29" ht="26.25" customHeight="1" x14ac:dyDescent="0.4">
      <c r="A85" s="108">
        <v>15</v>
      </c>
      <c r="B85" s="109" t="s">
        <v>90</v>
      </c>
      <c r="C85" s="109">
        <v>12</v>
      </c>
      <c r="D85" s="109" t="s">
        <v>67</v>
      </c>
      <c r="E85" s="109" t="s">
        <v>27</v>
      </c>
      <c r="F85" s="109">
        <v>0</v>
      </c>
      <c r="G85" s="110">
        <v>2613.31</v>
      </c>
      <c r="H85" s="110">
        <v>2613.31</v>
      </c>
      <c r="I85" s="109">
        <v>0</v>
      </c>
      <c r="J85" s="111"/>
      <c r="K85" s="111">
        <v>13.69</v>
      </c>
      <c r="L85" s="109">
        <v>7.42</v>
      </c>
      <c r="M85" s="103">
        <v>40.19</v>
      </c>
      <c r="N85" s="104">
        <v>3648</v>
      </c>
      <c r="O85" s="105" t="s">
        <v>29</v>
      </c>
      <c r="P85" s="105">
        <v>3401</v>
      </c>
      <c r="Q85" s="105">
        <v>6.27</v>
      </c>
      <c r="R85" s="105"/>
      <c r="S85" s="105">
        <v>18.670000000000002</v>
      </c>
      <c r="T85" s="105">
        <v>8.1300000000000008</v>
      </c>
      <c r="U85" s="107">
        <v>35.47</v>
      </c>
      <c r="V85" s="105">
        <v>3845</v>
      </c>
      <c r="W85" s="105" t="s">
        <v>53</v>
      </c>
      <c r="X85" s="105">
        <v>3404</v>
      </c>
      <c r="Y85" s="105">
        <v>10.54</v>
      </c>
      <c r="Z85" s="105"/>
      <c r="AA85" s="105">
        <v>3850</v>
      </c>
      <c r="AB85" s="105" t="s">
        <v>77</v>
      </c>
      <c r="AC85" s="89" t="s">
        <v>77</v>
      </c>
    </row>
    <row r="86" spans="1:29" ht="26.25" customHeight="1" x14ac:dyDescent="0.4">
      <c r="A86" s="108">
        <v>30</v>
      </c>
      <c r="B86" s="109" t="s">
        <v>105</v>
      </c>
      <c r="C86" s="109">
        <v>22</v>
      </c>
      <c r="D86" s="109" t="s">
        <v>67</v>
      </c>
      <c r="E86" s="109" t="s">
        <v>27</v>
      </c>
      <c r="F86" s="109">
        <v>0</v>
      </c>
      <c r="G86" s="110">
        <v>2751.86</v>
      </c>
      <c r="H86" s="110">
        <v>2751.86</v>
      </c>
      <c r="I86" s="109">
        <v>0</v>
      </c>
      <c r="J86" s="111"/>
      <c r="K86" s="111"/>
      <c r="L86" s="109"/>
      <c r="M86" s="103"/>
      <c r="N86" s="104">
        <v>3865</v>
      </c>
      <c r="O86" s="105" t="s">
        <v>53</v>
      </c>
      <c r="P86" s="105">
        <v>3677</v>
      </c>
      <c r="Q86" s="105">
        <v>0</v>
      </c>
      <c r="R86" s="105"/>
      <c r="S86" s="105">
        <v>19.53</v>
      </c>
      <c r="T86" s="105">
        <v>7.81</v>
      </c>
      <c r="U86" s="107">
        <v>36.61</v>
      </c>
      <c r="V86" s="105">
        <v>3893</v>
      </c>
      <c r="W86" s="105" t="s">
        <v>53</v>
      </c>
      <c r="X86" s="105">
        <v>3398</v>
      </c>
      <c r="Y86" s="105">
        <v>11.72</v>
      </c>
      <c r="Z86" s="105"/>
      <c r="AA86" s="105">
        <v>3850</v>
      </c>
      <c r="AB86" s="105" t="s">
        <v>77</v>
      </c>
      <c r="AC86" s="89" t="s">
        <v>77</v>
      </c>
    </row>
    <row r="87" spans="1:29" ht="26.25" customHeight="1" x14ac:dyDescent="0.4">
      <c r="A87" s="108">
        <v>32</v>
      </c>
      <c r="B87" s="109" t="s">
        <v>117</v>
      </c>
      <c r="C87" s="109">
        <v>23</v>
      </c>
      <c r="D87" s="109" t="s">
        <v>67</v>
      </c>
      <c r="E87" s="109" t="s">
        <v>27</v>
      </c>
      <c r="F87" s="109">
        <v>0</v>
      </c>
      <c r="G87" s="110">
        <v>2628.78</v>
      </c>
      <c r="H87" s="110">
        <v>2628.78</v>
      </c>
      <c r="I87" s="109">
        <v>0</v>
      </c>
      <c r="J87" s="111"/>
      <c r="K87" s="111">
        <v>12.89</v>
      </c>
      <c r="L87" s="109">
        <v>7.77</v>
      </c>
      <c r="M87" s="103">
        <v>39</v>
      </c>
      <c r="N87" s="104">
        <v>3668</v>
      </c>
      <c r="O87" s="105" t="s">
        <v>29</v>
      </c>
      <c r="P87" s="105">
        <v>3464</v>
      </c>
      <c r="Q87" s="105">
        <v>5.12</v>
      </c>
      <c r="R87" s="105"/>
      <c r="S87" s="105">
        <v>17.63</v>
      </c>
      <c r="T87" s="105">
        <v>8.69</v>
      </c>
      <c r="U87" s="107">
        <v>35.729999999999997</v>
      </c>
      <c r="V87" s="105">
        <v>3898</v>
      </c>
      <c r="W87" s="105" t="s">
        <v>53</v>
      </c>
      <c r="X87" s="105">
        <v>3516</v>
      </c>
      <c r="Y87" s="105">
        <v>8.94</v>
      </c>
      <c r="Z87" s="105"/>
      <c r="AA87" s="105">
        <v>3850</v>
      </c>
      <c r="AB87" s="105" t="s">
        <v>77</v>
      </c>
      <c r="AC87" s="89" t="s">
        <v>77</v>
      </c>
    </row>
    <row r="88" spans="1:29" ht="26.25" customHeight="1" x14ac:dyDescent="0.4">
      <c r="A88" s="108">
        <v>34</v>
      </c>
      <c r="B88" s="109" t="s">
        <v>117</v>
      </c>
      <c r="C88" s="109">
        <v>24</v>
      </c>
      <c r="D88" s="109" t="s">
        <v>67</v>
      </c>
      <c r="E88" s="109" t="s">
        <v>27</v>
      </c>
      <c r="F88" s="109">
        <v>0</v>
      </c>
      <c r="G88" s="110">
        <v>2766</v>
      </c>
      <c r="H88" s="110">
        <v>2766</v>
      </c>
      <c r="I88" s="109">
        <v>0</v>
      </c>
      <c r="J88" s="111"/>
      <c r="K88" s="111">
        <v>13.98</v>
      </c>
      <c r="L88" s="109">
        <v>8.0399999999999991</v>
      </c>
      <c r="M88" s="103">
        <v>35.409999999999997</v>
      </c>
      <c r="N88" s="104">
        <v>3992</v>
      </c>
      <c r="O88" s="105" t="s">
        <v>53</v>
      </c>
      <c r="P88" s="105">
        <v>3734</v>
      </c>
      <c r="Q88" s="105">
        <v>5.94</v>
      </c>
      <c r="R88" s="105"/>
      <c r="S88" s="105">
        <v>19.75</v>
      </c>
      <c r="T88" s="105">
        <v>7.72</v>
      </c>
      <c r="U88" s="107">
        <v>43.53</v>
      </c>
      <c r="V88" s="105">
        <v>3250</v>
      </c>
      <c r="W88" s="105" t="s">
        <v>81</v>
      </c>
      <c r="X88" s="105">
        <v>2826</v>
      </c>
      <c r="Y88" s="105">
        <v>12.03</v>
      </c>
      <c r="Z88" s="105"/>
      <c r="AA88" s="105">
        <v>3850</v>
      </c>
      <c r="AB88" s="105" t="s">
        <v>77</v>
      </c>
      <c r="AC88" s="89" t="s">
        <v>77</v>
      </c>
    </row>
    <row r="89" spans="1:29" ht="26.25" customHeight="1" x14ac:dyDescent="0.4">
      <c r="A89" s="108">
        <v>36</v>
      </c>
      <c r="B89" s="109" t="s">
        <v>118</v>
      </c>
      <c r="C89" s="109">
        <v>25</v>
      </c>
      <c r="D89" s="109" t="s">
        <v>67</v>
      </c>
      <c r="E89" s="109" t="s">
        <v>27</v>
      </c>
      <c r="F89" s="109">
        <v>0</v>
      </c>
      <c r="G89" s="110">
        <v>2770.8</v>
      </c>
      <c r="H89" s="110">
        <v>2770.8</v>
      </c>
      <c r="I89" s="109">
        <v>0</v>
      </c>
      <c r="J89" s="111"/>
      <c r="K89" s="111">
        <v>13.93</v>
      </c>
      <c r="L89" s="109">
        <v>7.86</v>
      </c>
      <c r="M89" s="103">
        <v>43.43</v>
      </c>
      <c r="N89" s="104">
        <v>3357</v>
      </c>
      <c r="O89" s="105" t="s">
        <v>81</v>
      </c>
      <c r="P89" s="105">
        <v>3136</v>
      </c>
      <c r="Q89" s="105">
        <v>6.07</v>
      </c>
      <c r="R89" s="105"/>
      <c r="S89" s="105">
        <v>18.89</v>
      </c>
      <c r="T89" s="105">
        <v>8.0500000000000007</v>
      </c>
      <c r="U89" s="107">
        <v>39.880000000000003</v>
      </c>
      <c r="V89" s="105">
        <v>3575</v>
      </c>
      <c r="W89" s="105" t="s">
        <v>29</v>
      </c>
      <c r="X89" s="105">
        <v>3154</v>
      </c>
      <c r="Y89" s="105">
        <v>10.84</v>
      </c>
      <c r="Z89" s="105"/>
      <c r="AA89" s="105">
        <v>3850</v>
      </c>
      <c r="AB89" s="105" t="s">
        <v>77</v>
      </c>
      <c r="AC89" s="89" t="s">
        <v>77</v>
      </c>
    </row>
    <row r="90" spans="1:29" ht="26.25" customHeight="1" x14ac:dyDescent="0.4">
      <c r="A90" s="108">
        <v>42</v>
      </c>
      <c r="B90" s="109" t="s">
        <v>113</v>
      </c>
      <c r="C90" s="109">
        <v>29</v>
      </c>
      <c r="D90" s="109" t="s">
        <v>67</v>
      </c>
      <c r="E90" s="109" t="s">
        <v>27</v>
      </c>
      <c r="F90" s="109">
        <v>0</v>
      </c>
      <c r="G90" s="110">
        <v>2676.73</v>
      </c>
      <c r="H90" s="110">
        <v>2676.73</v>
      </c>
      <c r="I90" s="109">
        <v>0</v>
      </c>
      <c r="J90" s="111"/>
      <c r="K90" s="111"/>
      <c r="L90" s="109"/>
      <c r="M90" s="103"/>
      <c r="N90" s="104">
        <v>3865</v>
      </c>
      <c r="O90" s="105" t="s">
        <v>53</v>
      </c>
      <c r="P90" s="105">
        <v>3677</v>
      </c>
      <c r="Q90" s="105"/>
      <c r="R90" s="105"/>
      <c r="S90" s="105">
        <v>19.989999999999998</v>
      </c>
      <c r="T90" s="105">
        <v>10.99</v>
      </c>
      <c r="U90" s="107">
        <v>24.22</v>
      </c>
      <c r="V90" s="105">
        <v>4728</v>
      </c>
      <c r="W90" s="105" t="s">
        <v>69</v>
      </c>
      <c r="X90" s="105">
        <v>4250</v>
      </c>
      <c r="Y90" s="105">
        <v>9</v>
      </c>
      <c r="Z90" s="105"/>
      <c r="AA90" s="105">
        <v>3850</v>
      </c>
      <c r="AB90" s="105" t="s">
        <v>77</v>
      </c>
      <c r="AC90" s="89" t="s">
        <v>77</v>
      </c>
    </row>
    <row r="91" spans="1:29" ht="26.25" customHeight="1" x14ac:dyDescent="0.4">
      <c r="A91" s="108">
        <v>44</v>
      </c>
      <c r="B91" s="109" t="s">
        <v>113</v>
      </c>
      <c r="C91" s="109">
        <v>30</v>
      </c>
      <c r="D91" s="109" t="s">
        <v>67</v>
      </c>
      <c r="E91" s="109" t="s">
        <v>27</v>
      </c>
      <c r="F91" s="109">
        <v>0</v>
      </c>
      <c r="G91" s="110">
        <v>2693.8</v>
      </c>
      <c r="H91" s="110">
        <v>2693.8</v>
      </c>
      <c r="I91" s="109">
        <v>0</v>
      </c>
      <c r="J91" s="111"/>
      <c r="K91" s="111"/>
      <c r="L91" s="109"/>
      <c r="M91" s="103"/>
      <c r="N91" s="104">
        <v>3865</v>
      </c>
      <c r="O91" s="105" t="s">
        <v>53</v>
      </c>
      <c r="P91" s="105">
        <v>3677</v>
      </c>
      <c r="Q91" s="105"/>
      <c r="R91" s="105"/>
      <c r="S91" s="105">
        <v>18.53</v>
      </c>
      <c r="T91" s="105">
        <v>8.76</v>
      </c>
      <c r="U91" s="107">
        <v>34.33</v>
      </c>
      <c r="V91" s="105">
        <v>4035</v>
      </c>
      <c r="W91" s="105" t="s">
        <v>27</v>
      </c>
      <c r="X91" s="105">
        <v>3603</v>
      </c>
      <c r="Y91" s="105">
        <v>9.77</v>
      </c>
      <c r="Z91" s="105"/>
      <c r="AA91" s="105">
        <v>3850</v>
      </c>
      <c r="AB91" s="105" t="s">
        <v>77</v>
      </c>
      <c r="AC91" s="89" t="s">
        <v>77</v>
      </c>
    </row>
    <row r="92" spans="1:29" ht="26.25" customHeight="1" x14ac:dyDescent="0.4">
      <c r="A92" s="108">
        <v>46</v>
      </c>
      <c r="B92" s="109" t="s">
        <v>114</v>
      </c>
      <c r="C92" s="109">
        <v>31</v>
      </c>
      <c r="D92" s="109" t="s">
        <v>67</v>
      </c>
      <c r="E92" s="109" t="s">
        <v>27</v>
      </c>
      <c r="F92" s="109">
        <v>0</v>
      </c>
      <c r="G92" s="110">
        <v>2561.9499999999998</v>
      </c>
      <c r="H92" s="110">
        <v>2561.9499999999998</v>
      </c>
      <c r="I92" s="109">
        <v>0</v>
      </c>
      <c r="J92" s="111"/>
      <c r="K92" s="111"/>
      <c r="L92" s="109"/>
      <c r="M92" s="103"/>
      <c r="N92" s="104">
        <v>3865</v>
      </c>
      <c r="O92" s="105" t="s">
        <v>53</v>
      </c>
      <c r="P92" s="105">
        <v>3677</v>
      </c>
      <c r="Q92" s="105"/>
      <c r="R92" s="105"/>
      <c r="S92" s="105">
        <v>18.46</v>
      </c>
      <c r="T92" s="105">
        <v>9.51</v>
      </c>
      <c r="U92" s="107">
        <v>33.71</v>
      </c>
      <c r="V92" s="105">
        <v>4044</v>
      </c>
      <c r="W92" s="105" t="s">
        <v>27</v>
      </c>
      <c r="X92" s="105">
        <v>3644</v>
      </c>
      <c r="Y92" s="105">
        <v>8.9499999999999993</v>
      </c>
      <c r="Z92" s="105"/>
      <c r="AA92" s="105">
        <v>3850</v>
      </c>
      <c r="AB92" s="105" t="s">
        <v>77</v>
      </c>
      <c r="AC92" s="89" t="s">
        <v>77</v>
      </c>
    </row>
    <row r="93" spans="1:29" ht="26.25" customHeight="1" x14ac:dyDescent="0.4">
      <c r="A93" s="108">
        <v>59</v>
      </c>
      <c r="B93" s="109" t="s">
        <v>79</v>
      </c>
      <c r="C93" s="109">
        <v>41</v>
      </c>
      <c r="D93" s="109" t="s">
        <v>67</v>
      </c>
      <c r="E93" s="109" t="s">
        <v>69</v>
      </c>
      <c r="F93" s="109">
        <v>3772.39</v>
      </c>
      <c r="G93" s="110">
        <v>3772.39</v>
      </c>
      <c r="H93" s="110">
        <v>3742.5</v>
      </c>
      <c r="I93" s="109">
        <v>3742.5</v>
      </c>
      <c r="J93" s="111"/>
      <c r="K93" s="111"/>
      <c r="L93" s="109"/>
      <c r="M93" s="103"/>
      <c r="N93" s="104">
        <v>3865</v>
      </c>
      <c r="O93" s="105" t="s">
        <v>53</v>
      </c>
      <c r="P93" s="105">
        <v>3677</v>
      </c>
      <c r="Q93" s="105"/>
      <c r="R93" s="105"/>
      <c r="S93" s="105">
        <v>18.55</v>
      </c>
      <c r="T93" s="105">
        <v>10.44</v>
      </c>
      <c r="U93" s="107">
        <v>25.51</v>
      </c>
      <c r="V93" s="105">
        <v>4624</v>
      </c>
      <c r="W93" s="105" t="s">
        <v>69</v>
      </c>
      <c r="X93" s="105">
        <v>4205</v>
      </c>
      <c r="Y93" s="105">
        <v>8.11</v>
      </c>
      <c r="Z93" s="105"/>
      <c r="AA93" s="105">
        <v>3850</v>
      </c>
      <c r="AB93" s="105" t="s">
        <v>77</v>
      </c>
      <c r="AC93" s="89" t="s">
        <v>77</v>
      </c>
    </row>
    <row r="94" spans="1:29" ht="26.25" customHeight="1" x14ac:dyDescent="0.4">
      <c r="A94" s="108">
        <v>62</v>
      </c>
      <c r="B94" s="109" t="s">
        <v>79</v>
      </c>
      <c r="C94" s="109">
        <v>43</v>
      </c>
      <c r="D94" s="109" t="s">
        <v>67</v>
      </c>
      <c r="E94" s="109" t="s">
        <v>27</v>
      </c>
      <c r="F94" s="109">
        <v>0</v>
      </c>
      <c r="G94" s="110">
        <v>0</v>
      </c>
      <c r="H94" s="110">
        <v>0</v>
      </c>
      <c r="I94" s="109">
        <v>0</v>
      </c>
      <c r="J94" s="111"/>
      <c r="K94" s="111"/>
      <c r="L94" s="109"/>
      <c r="M94" s="103"/>
      <c r="N94" s="104">
        <v>3865</v>
      </c>
      <c r="O94" s="105" t="s">
        <v>53</v>
      </c>
      <c r="P94" s="105">
        <v>3677</v>
      </c>
      <c r="Q94" s="105"/>
      <c r="R94" s="105"/>
      <c r="S94" s="105"/>
      <c r="T94" s="105"/>
      <c r="U94" s="107"/>
      <c r="V94" s="105">
        <v>4150</v>
      </c>
      <c r="W94" s="105" t="s">
        <v>27</v>
      </c>
      <c r="X94" s="105">
        <v>3850</v>
      </c>
      <c r="Y94" s="105"/>
      <c r="Z94" s="105"/>
      <c r="AA94" s="105">
        <v>3850</v>
      </c>
      <c r="AB94" s="105" t="s">
        <v>77</v>
      </c>
      <c r="AC94" s="89" t="s">
        <v>77</v>
      </c>
    </row>
    <row r="95" spans="1:29" ht="26.25" customHeight="1" x14ac:dyDescent="0.4">
      <c r="A95" s="108">
        <v>69</v>
      </c>
      <c r="B95" s="109" t="s">
        <v>98</v>
      </c>
      <c r="C95" s="109">
        <v>49</v>
      </c>
      <c r="D95" s="115" t="s">
        <v>67</v>
      </c>
      <c r="E95" s="109" t="s">
        <v>27</v>
      </c>
      <c r="F95" s="109">
        <v>0</v>
      </c>
      <c r="G95" s="110">
        <v>0</v>
      </c>
      <c r="H95" s="110">
        <v>0</v>
      </c>
      <c r="I95" s="109">
        <v>0</v>
      </c>
      <c r="J95" s="111"/>
      <c r="K95" s="111"/>
      <c r="L95" s="109"/>
      <c r="M95" s="103"/>
      <c r="N95" s="104">
        <v>3865</v>
      </c>
      <c r="O95" s="105" t="s">
        <v>53</v>
      </c>
      <c r="P95" s="105">
        <v>3677</v>
      </c>
      <c r="Q95" s="105"/>
      <c r="R95" s="105"/>
      <c r="S95" s="105"/>
      <c r="T95" s="105"/>
      <c r="U95" s="107"/>
      <c r="V95" s="105">
        <v>4150</v>
      </c>
      <c r="W95" s="105" t="s">
        <v>27</v>
      </c>
      <c r="X95" s="105">
        <v>3850</v>
      </c>
      <c r="Y95" s="105"/>
      <c r="Z95" s="105"/>
      <c r="AA95" s="105">
        <v>3850</v>
      </c>
      <c r="AB95" s="105" t="s">
        <v>77</v>
      </c>
      <c r="AC95" s="89" t="s">
        <v>77</v>
      </c>
    </row>
    <row r="96" spans="1:29" ht="26.25" customHeight="1" x14ac:dyDescent="0.4">
      <c r="A96" s="108">
        <v>72</v>
      </c>
      <c r="B96" s="109" t="s">
        <v>107</v>
      </c>
      <c r="C96" s="109">
        <v>51</v>
      </c>
      <c r="D96" s="109" t="s">
        <v>119</v>
      </c>
      <c r="E96" s="109" t="s">
        <v>27</v>
      </c>
      <c r="F96" s="109">
        <v>0</v>
      </c>
      <c r="G96" s="110">
        <v>0</v>
      </c>
      <c r="H96" s="110">
        <v>0</v>
      </c>
      <c r="I96" s="109">
        <v>0</v>
      </c>
      <c r="J96" s="111"/>
      <c r="K96" s="111"/>
      <c r="L96" s="109"/>
      <c r="M96" s="103"/>
      <c r="N96" s="104">
        <v>3865</v>
      </c>
      <c r="O96" s="105" t="s">
        <v>53</v>
      </c>
      <c r="P96" s="105">
        <v>3677</v>
      </c>
      <c r="Q96" s="105"/>
      <c r="R96" s="105"/>
      <c r="S96" s="105"/>
      <c r="T96" s="105"/>
      <c r="U96" s="107"/>
      <c r="V96" s="105">
        <v>4150</v>
      </c>
      <c r="W96" s="105" t="s">
        <v>27</v>
      </c>
      <c r="X96" s="105">
        <v>3850</v>
      </c>
      <c r="Y96" s="105"/>
      <c r="Z96" s="105"/>
      <c r="AA96" s="105">
        <v>3850</v>
      </c>
      <c r="AB96" s="105" t="s">
        <v>77</v>
      </c>
      <c r="AC96" s="89" t="s">
        <v>77</v>
      </c>
    </row>
    <row r="97" spans="1:29" ht="26.25" customHeight="1" x14ac:dyDescent="0.4">
      <c r="A97" s="108">
        <v>88</v>
      </c>
      <c r="B97" s="109" t="s">
        <v>93</v>
      </c>
      <c r="C97" s="109">
        <v>63</v>
      </c>
      <c r="D97" s="109" t="s">
        <v>120</v>
      </c>
      <c r="E97" s="109" t="s">
        <v>27</v>
      </c>
      <c r="F97" s="109">
        <v>0</v>
      </c>
      <c r="G97" s="110">
        <v>0</v>
      </c>
      <c r="H97" s="110">
        <v>0</v>
      </c>
      <c r="I97" s="109">
        <v>0</v>
      </c>
      <c r="J97" s="111"/>
      <c r="K97" s="111"/>
      <c r="L97" s="109"/>
      <c r="M97" s="103"/>
      <c r="N97" s="104">
        <v>3865</v>
      </c>
      <c r="O97" s="105" t="s">
        <v>53</v>
      </c>
      <c r="P97" s="105">
        <v>3677</v>
      </c>
      <c r="Q97" s="105"/>
      <c r="R97" s="105"/>
      <c r="S97" s="105"/>
      <c r="T97" s="105"/>
      <c r="U97" s="107"/>
      <c r="V97" s="105">
        <v>4150</v>
      </c>
      <c r="W97" s="105" t="s">
        <v>27</v>
      </c>
      <c r="X97" s="105">
        <v>3850</v>
      </c>
      <c r="Y97" s="105"/>
      <c r="Z97" s="105"/>
      <c r="AA97" s="105">
        <v>3850</v>
      </c>
      <c r="AB97" s="105" t="s">
        <v>77</v>
      </c>
      <c r="AC97" s="89" t="s">
        <v>77</v>
      </c>
    </row>
    <row r="98" spans="1:29" ht="26.25" customHeight="1" x14ac:dyDescent="0.4">
      <c r="A98" s="108">
        <v>90</v>
      </c>
      <c r="B98" s="109" t="s">
        <v>93</v>
      </c>
      <c r="C98" s="109">
        <v>64</v>
      </c>
      <c r="D98" s="109" t="s">
        <v>120</v>
      </c>
      <c r="E98" s="109" t="s">
        <v>27</v>
      </c>
      <c r="F98" s="109">
        <v>0</v>
      </c>
      <c r="G98" s="110">
        <v>0</v>
      </c>
      <c r="H98" s="110">
        <v>0</v>
      </c>
      <c r="I98" s="109">
        <v>0</v>
      </c>
      <c r="J98" s="111"/>
      <c r="K98" s="111"/>
      <c r="L98" s="109"/>
      <c r="M98" s="103"/>
      <c r="N98" s="104">
        <v>3865</v>
      </c>
      <c r="O98" s="105" t="s">
        <v>53</v>
      </c>
      <c r="P98" s="105">
        <v>3677</v>
      </c>
      <c r="Q98" s="105"/>
      <c r="R98" s="105"/>
      <c r="S98" s="105"/>
      <c r="T98" s="105"/>
      <c r="U98" s="107"/>
      <c r="V98" s="105">
        <v>4150</v>
      </c>
      <c r="W98" s="105" t="s">
        <v>27</v>
      </c>
      <c r="X98" s="105">
        <v>3850</v>
      </c>
      <c r="Y98" s="105"/>
      <c r="Z98" s="105"/>
      <c r="AA98" s="105">
        <v>3850</v>
      </c>
      <c r="AB98" s="105" t="s">
        <v>77</v>
      </c>
      <c r="AC98" s="89" t="s">
        <v>77</v>
      </c>
    </row>
    <row r="99" spans="1:29" ht="30" customHeight="1" x14ac:dyDescent="0.4">
      <c r="A99" s="108">
        <v>77</v>
      </c>
      <c r="B99" s="109" t="s">
        <v>102</v>
      </c>
      <c r="C99" s="109">
        <v>54</v>
      </c>
      <c r="D99" s="112" t="s">
        <v>121</v>
      </c>
      <c r="E99" s="112" t="s">
        <v>27</v>
      </c>
      <c r="F99" s="109">
        <v>0</v>
      </c>
      <c r="G99" s="110">
        <v>0</v>
      </c>
      <c r="H99" s="110">
        <v>0</v>
      </c>
      <c r="I99" s="109">
        <v>0</v>
      </c>
      <c r="J99" s="113"/>
      <c r="K99" s="113"/>
      <c r="L99" s="109"/>
      <c r="M99" s="103"/>
      <c r="N99" s="104">
        <v>3865</v>
      </c>
      <c r="O99" s="105" t="s">
        <v>53</v>
      </c>
      <c r="P99" s="105">
        <v>3677</v>
      </c>
      <c r="Q99" s="114"/>
      <c r="R99" s="114"/>
      <c r="S99" s="114"/>
      <c r="T99" s="105"/>
      <c r="U99" s="107"/>
      <c r="V99" s="105">
        <v>4150</v>
      </c>
      <c r="W99" s="105" t="s">
        <v>27</v>
      </c>
      <c r="X99" s="105">
        <v>3850</v>
      </c>
      <c r="Y99" s="114"/>
      <c r="Z99" s="114"/>
      <c r="AA99" s="114">
        <v>3850</v>
      </c>
      <c r="AB99" s="105" t="s">
        <v>77</v>
      </c>
      <c r="AC99" s="89" t="s">
        <v>77</v>
      </c>
    </row>
    <row r="100" spans="1:29" ht="30" customHeight="1" x14ac:dyDescent="0.4">
      <c r="A100" s="108"/>
      <c r="B100" s="109"/>
      <c r="C100" s="109"/>
      <c r="D100" s="109" t="s">
        <v>121</v>
      </c>
      <c r="E100" s="109" t="s">
        <v>27</v>
      </c>
      <c r="F100" s="109">
        <v>7676.73</v>
      </c>
      <c r="G100" s="110">
        <v>31144.95</v>
      </c>
      <c r="H100" s="110">
        <v>31084.560000000001</v>
      </c>
      <c r="I100" s="109">
        <v>7616.34</v>
      </c>
      <c r="J100" s="111"/>
      <c r="K100" s="111"/>
      <c r="L100" s="109"/>
      <c r="M100" s="103"/>
      <c r="N100" s="104">
        <v>3736</v>
      </c>
      <c r="O100" s="105" t="s">
        <v>53</v>
      </c>
      <c r="P100" s="105">
        <v>3532</v>
      </c>
      <c r="Q100" s="105"/>
      <c r="R100" s="105"/>
      <c r="S100" s="105"/>
      <c r="T100" s="105"/>
      <c r="U100" s="107"/>
      <c r="V100" s="105">
        <v>4019.3535179999999</v>
      </c>
      <c r="W100" s="105" t="s">
        <v>27</v>
      </c>
      <c r="X100" s="105">
        <v>3552.2405610000001</v>
      </c>
      <c r="Y100" s="105"/>
      <c r="Z100" s="105"/>
      <c r="AA100" s="105" t="s">
        <v>77</v>
      </c>
      <c r="AB100" s="105" t="s">
        <v>77</v>
      </c>
      <c r="AC100" s="89" t="s">
        <v>77</v>
      </c>
    </row>
    <row r="101" spans="1:29" ht="30" customHeight="1" x14ac:dyDescent="0.4">
      <c r="A101" s="108"/>
      <c r="B101" s="109"/>
      <c r="C101" s="109"/>
      <c r="D101" s="109"/>
      <c r="E101" s="109"/>
      <c r="F101" s="109"/>
      <c r="G101" s="110"/>
      <c r="H101" s="110"/>
      <c r="I101" s="109"/>
      <c r="J101" s="111"/>
      <c r="K101" s="111"/>
      <c r="L101" s="109"/>
      <c r="M101" s="103"/>
      <c r="N101" s="104"/>
      <c r="O101" s="105"/>
      <c r="P101" s="105"/>
      <c r="Q101" s="105"/>
      <c r="R101" s="105"/>
      <c r="S101" s="105"/>
      <c r="T101" s="105"/>
      <c r="U101" s="107"/>
      <c r="V101" s="105"/>
      <c r="W101" s="105"/>
      <c r="X101" s="105"/>
      <c r="Y101" s="105"/>
      <c r="Z101" s="105"/>
      <c r="AA101" s="105" t="s">
        <v>77</v>
      </c>
      <c r="AB101" s="105" t="s">
        <v>77</v>
      </c>
      <c r="AC101" s="89" t="s">
        <v>77</v>
      </c>
    </row>
    <row r="102" spans="1:29" ht="41.25" customHeight="1" x14ac:dyDescent="0.4">
      <c r="A102" s="108"/>
      <c r="B102" s="109"/>
      <c r="C102" s="109"/>
      <c r="D102" s="109"/>
      <c r="E102" s="109"/>
      <c r="F102" s="109"/>
      <c r="G102" s="110"/>
      <c r="H102" s="110"/>
      <c r="I102" s="109"/>
      <c r="J102" s="111"/>
      <c r="K102" s="111"/>
      <c r="L102" s="109"/>
      <c r="M102" s="103"/>
      <c r="N102" s="104"/>
      <c r="O102" s="105"/>
      <c r="P102" s="105"/>
      <c r="Q102" s="105"/>
      <c r="R102" s="105"/>
      <c r="S102" s="105"/>
      <c r="T102" s="105"/>
      <c r="U102" s="107"/>
      <c r="V102" s="105"/>
      <c r="W102" s="105"/>
      <c r="X102" s="105"/>
      <c r="Y102" s="105"/>
      <c r="Z102" s="105"/>
      <c r="AA102" s="105">
        <v>4150</v>
      </c>
      <c r="AB102" s="105" t="s">
        <v>77</v>
      </c>
      <c r="AC102" s="89" t="s">
        <v>77</v>
      </c>
    </row>
    <row r="103" spans="1:29" ht="41.25" customHeight="1" x14ac:dyDescent="0.4">
      <c r="A103" s="108">
        <v>85</v>
      </c>
      <c r="B103" s="109" t="s">
        <v>103</v>
      </c>
      <c r="C103" s="109">
        <v>61</v>
      </c>
      <c r="D103" s="115" t="s">
        <v>122</v>
      </c>
      <c r="E103" s="109" t="s">
        <v>70</v>
      </c>
      <c r="F103" s="109">
        <v>3693.4</v>
      </c>
      <c r="G103" s="110">
        <v>3693.4</v>
      </c>
      <c r="H103" s="110">
        <v>3664.23</v>
      </c>
      <c r="I103" s="109">
        <v>3664.23</v>
      </c>
      <c r="J103" s="111"/>
      <c r="K103" s="111"/>
      <c r="L103" s="109"/>
      <c r="M103" s="103"/>
      <c r="N103" s="104">
        <v>3723</v>
      </c>
      <c r="O103" s="105" t="s">
        <v>53</v>
      </c>
      <c r="P103" s="105">
        <v>3496</v>
      </c>
      <c r="Q103" s="105"/>
      <c r="R103" s="105"/>
      <c r="S103" s="105"/>
      <c r="T103" s="105"/>
      <c r="U103" s="107"/>
      <c r="V103" s="105">
        <v>4450</v>
      </c>
      <c r="W103" s="105" t="s">
        <v>70</v>
      </c>
      <c r="X103" s="105">
        <v>4150</v>
      </c>
      <c r="Y103" s="105"/>
      <c r="Z103" s="105"/>
      <c r="AA103" s="105">
        <v>4150</v>
      </c>
      <c r="AB103" s="105" t="s">
        <v>77</v>
      </c>
      <c r="AC103" s="89" t="s">
        <v>77</v>
      </c>
    </row>
    <row r="104" spans="1:29" ht="40.5" customHeight="1" x14ac:dyDescent="0.4">
      <c r="A104" s="108">
        <v>25</v>
      </c>
      <c r="B104" s="109" t="s">
        <v>109</v>
      </c>
      <c r="C104" s="109">
        <v>19</v>
      </c>
      <c r="D104" s="115" t="s">
        <v>123</v>
      </c>
      <c r="E104" s="109" t="s">
        <v>70</v>
      </c>
      <c r="F104" s="109">
        <v>3859.79</v>
      </c>
      <c r="G104" s="110">
        <v>3859.79</v>
      </c>
      <c r="H104" s="110">
        <v>3829.7</v>
      </c>
      <c r="I104" s="109">
        <v>3829.7</v>
      </c>
      <c r="J104" s="111"/>
      <c r="K104" s="111"/>
      <c r="L104" s="109"/>
      <c r="M104" s="103"/>
      <c r="N104" s="104">
        <v>3723</v>
      </c>
      <c r="O104" s="105" t="s">
        <v>53</v>
      </c>
      <c r="P104" s="105">
        <v>3496</v>
      </c>
      <c r="Q104" s="105"/>
      <c r="R104" s="105"/>
      <c r="S104" s="105"/>
      <c r="T104" s="105"/>
      <c r="U104" s="107"/>
      <c r="V104" s="105">
        <v>4450</v>
      </c>
      <c r="W104" s="105" t="s">
        <v>70</v>
      </c>
      <c r="X104" s="105">
        <v>4150</v>
      </c>
      <c r="Y104" s="105"/>
      <c r="Z104" s="105"/>
      <c r="AA104" s="105">
        <v>4150</v>
      </c>
      <c r="AB104" s="105" t="s">
        <v>77</v>
      </c>
      <c r="AC104" s="89" t="s">
        <v>77</v>
      </c>
    </row>
    <row r="105" spans="1:29" ht="40.5" customHeight="1" x14ac:dyDescent="0.4">
      <c r="A105" s="108">
        <v>53</v>
      </c>
      <c r="B105" s="109" t="s">
        <v>75</v>
      </c>
      <c r="C105" s="109">
        <v>36</v>
      </c>
      <c r="D105" s="115" t="s">
        <v>123</v>
      </c>
      <c r="E105" s="109" t="s">
        <v>70</v>
      </c>
      <c r="F105" s="109">
        <v>3834.4</v>
      </c>
      <c r="G105" s="110">
        <v>3834.4</v>
      </c>
      <c r="H105" s="110">
        <v>3804.5</v>
      </c>
      <c r="I105" s="109">
        <v>3804.5</v>
      </c>
      <c r="J105" s="111"/>
      <c r="K105" s="111"/>
      <c r="L105" s="109"/>
      <c r="M105" s="103"/>
      <c r="N105" s="104">
        <v>3723</v>
      </c>
      <c r="O105" s="105" t="s">
        <v>53</v>
      </c>
      <c r="P105" s="105">
        <v>3496</v>
      </c>
      <c r="Q105" s="105"/>
      <c r="R105" s="105"/>
      <c r="S105" s="105"/>
      <c r="T105" s="105"/>
      <c r="U105" s="107"/>
      <c r="V105" s="105">
        <v>4450</v>
      </c>
      <c r="W105" s="105" t="s">
        <v>70</v>
      </c>
      <c r="X105" s="105">
        <v>4150</v>
      </c>
      <c r="Y105" s="105"/>
      <c r="Z105" s="105"/>
      <c r="AA105" s="105">
        <v>4150</v>
      </c>
      <c r="AB105" s="105" t="s">
        <v>77</v>
      </c>
      <c r="AC105" s="89" t="s">
        <v>77</v>
      </c>
    </row>
    <row r="106" spans="1:29" ht="40.5" customHeight="1" x14ac:dyDescent="0.4">
      <c r="A106" s="108">
        <v>75</v>
      </c>
      <c r="B106" s="109" t="s">
        <v>124</v>
      </c>
      <c r="C106" s="109">
        <v>53</v>
      </c>
      <c r="D106" s="112" t="s">
        <v>123</v>
      </c>
      <c r="E106" s="112" t="s">
        <v>70</v>
      </c>
      <c r="F106" s="109">
        <v>3984.3</v>
      </c>
      <c r="G106" s="110">
        <v>3984.3</v>
      </c>
      <c r="H106" s="110">
        <v>3952.83</v>
      </c>
      <c r="I106" s="109">
        <v>3952.83</v>
      </c>
      <c r="J106" s="113"/>
      <c r="K106" s="113"/>
      <c r="L106" s="109"/>
      <c r="M106" s="103"/>
      <c r="N106" s="104">
        <v>3723</v>
      </c>
      <c r="O106" s="105" t="s">
        <v>53</v>
      </c>
      <c r="P106" s="105">
        <v>3496</v>
      </c>
      <c r="Q106" s="114"/>
      <c r="R106" s="114"/>
      <c r="S106" s="114"/>
      <c r="T106" s="105"/>
      <c r="U106" s="107"/>
      <c r="V106" s="105">
        <v>4450</v>
      </c>
      <c r="W106" s="105" t="s">
        <v>70</v>
      </c>
      <c r="X106" s="105">
        <v>4150</v>
      </c>
      <c r="Y106" s="114"/>
      <c r="Z106" s="114"/>
      <c r="AA106" s="114">
        <v>4150</v>
      </c>
      <c r="AB106" s="105" t="s">
        <v>77</v>
      </c>
      <c r="AC106" s="89" t="s">
        <v>77</v>
      </c>
    </row>
    <row r="107" spans="1:29" ht="40.5" customHeight="1" x14ac:dyDescent="0.4">
      <c r="A107" s="108"/>
      <c r="B107" s="109"/>
      <c r="C107" s="109"/>
      <c r="D107" s="109"/>
      <c r="E107" s="109"/>
      <c r="F107" s="109">
        <v>15371.89</v>
      </c>
      <c r="G107" s="110">
        <v>15371.89</v>
      </c>
      <c r="H107" s="110">
        <v>15251.26</v>
      </c>
      <c r="I107" s="109">
        <v>15251.26</v>
      </c>
      <c r="J107" s="111"/>
      <c r="K107" s="111"/>
      <c r="L107" s="109"/>
      <c r="M107" s="103"/>
      <c r="N107" s="104">
        <v>3723</v>
      </c>
      <c r="O107" s="105" t="s">
        <v>53</v>
      </c>
      <c r="P107" s="105">
        <v>3496</v>
      </c>
      <c r="Q107" s="105"/>
      <c r="R107" s="105"/>
      <c r="S107" s="105"/>
      <c r="T107" s="105"/>
      <c r="U107" s="107"/>
      <c r="V107" s="105">
        <v>4450</v>
      </c>
      <c r="W107" s="105" t="s">
        <v>70</v>
      </c>
      <c r="X107" s="105">
        <v>4150</v>
      </c>
      <c r="Y107" s="105"/>
      <c r="Z107" s="105"/>
      <c r="AA107" s="105" t="s">
        <v>77</v>
      </c>
      <c r="AB107" s="105" t="s">
        <v>77</v>
      </c>
      <c r="AC107" s="89" t="s">
        <v>77</v>
      </c>
    </row>
    <row r="108" spans="1:29" ht="40.5" customHeight="1" x14ac:dyDescent="0.4">
      <c r="A108" s="108"/>
      <c r="B108" s="109"/>
      <c r="C108" s="109"/>
      <c r="D108" s="109"/>
      <c r="E108" s="109"/>
      <c r="F108" s="109"/>
      <c r="G108" s="110"/>
      <c r="H108" s="110"/>
      <c r="I108" s="109"/>
      <c r="J108" s="111"/>
      <c r="K108" s="111"/>
      <c r="L108" s="109"/>
      <c r="M108" s="103"/>
      <c r="N108" s="104"/>
      <c r="O108" s="105"/>
      <c r="P108" s="105"/>
      <c r="Q108" s="105"/>
      <c r="R108" s="105"/>
      <c r="S108" s="105"/>
      <c r="T108" s="105"/>
      <c r="U108" s="107"/>
      <c r="V108" s="105"/>
      <c r="W108" s="105"/>
      <c r="X108" s="105"/>
      <c r="Y108" s="105"/>
      <c r="Z108" s="105"/>
      <c r="AA108" s="105" t="s">
        <v>77</v>
      </c>
      <c r="AB108" s="105" t="s">
        <v>77</v>
      </c>
      <c r="AC108" s="89" t="s">
        <v>77</v>
      </c>
    </row>
    <row r="109" spans="1:29" ht="40.5" customHeight="1" x14ac:dyDescent="0.4">
      <c r="A109" s="108"/>
      <c r="B109" s="109"/>
      <c r="C109" s="109"/>
      <c r="D109" s="109"/>
      <c r="E109" s="109"/>
      <c r="F109" s="109"/>
      <c r="G109" s="110"/>
      <c r="H109" s="110"/>
      <c r="I109" s="109"/>
      <c r="J109" s="111"/>
      <c r="K109" s="111"/>
      <c r="L109" s="109"/>
      <c r="M109" s="103"/>
      <c r="N109" s="104"/>
      <c r="O109" s="105"/>
      <c r="P109" s="105"/>
      <c r="Q109" s="105"/>
      <c r="R109" s="105"/>
      <c r="S109" s="105"/>
      <c r="T109" s="105"/>
      <c r="U109" s="107"/>
      <c r="V109" s="105"/>
      <c r="W109" s="105"/>
      <c r="X109" s="105"/>
      <c r="Y109" s="105"/>
      <c r="Z109" s="105"/>
      <c r="AA109" s="105">
        <v>4450</v>
      </c>
      <c r="AB109" s="105" t="s">
        <v>77</v>
      </c>
      <c r="AC109" s="89" t="s">
        <v>77</v>
      </c>
    </row>
    <row r="110" spans="1:29" ht="40.5" customHeight="1" x14ac:dyDescent="0.4">
      <c r="A110" s="108">
        <v>17</v>
      </c>
      <c r="B110" s="109" t="s">
        <v>90</v>
      </c>
      <c r="C110" s="109">
        <v>14</v>
      </c>
      <c r="D110" s="109" t="s">
        <v>68</v>
      </c>
      <c r="E110" s="109" t="s">
        <v>69</v>
      </c>
      <c r="F110" s="109">
        <v>3920.21</v>
      </c>
      <c r="G110" s="110">
        <v>2664.46</v>
      </c>
      <c r="H110" s="110">
        <v>2664.46</v>
      </c>
      <c r="I110" s="109">
        <v>3889.63</v>
      </c>
      <c r="J110" s="111"/>
      <c r="K110" s="111">
        <v>13.92</v>
      </c>
      <c r="L110" s="109">
        <v>5.58</v>
      </c>
      <c r="M110" s="103">
        <v>47.66</v>
      </c>
      <c r="N110" s="104">
        <v>3287</v>
      </c>
      <c r="O110" s="105" t="s">
        <v>81</v>
      </c>
      <c r="P110" s="105">
        <v>2997</v>
      </c>
      <c r="Q110" s="105">
        <v>8.34</v>
      </c>
      <c r="R110" s="105"/>
      <c r="S110" s="105">
        <v>22.18</v>
      </c>
      <c r="T110" s="105">
        <v>8.56</v>
      </c>
      <c r="U110" s="107">
        <v>24.55</v>
      </c>
      <c r="V110" s="105">
        <v>4904</v>
      </c>
      <c r="W110" s="105" t="s">
        <v>125</v>
      </c>
      <c r="X110" s="105">
        <v>4174</v>
      </c>
      <c r="Y110" s="105">
        <v>13.62</v>
      </c>
      <c r="Z110" s="105"/>
      <c r="AA110" s="105">
        <v>4450</v>
      </c>
      <c r="AB110" s="105" t="s">
        <v>77</v>
      </c>
      <c r="AC110" s="89" t="s">
        <v>77</v>
      </c>
    </row>
    <row r="111" spans="1:29" ht="40.5" customHeight="1" x14ac:dyDescent="0.4">
      <c r="A111" s="108">
        <v>19</v>
      </c>
      <c r="B111" s="109" t="s">
        <v>104</v>
      </c>
      <c r="C111" s="109">
        <v>15</v>
      </c>
      <c r="D111" s="109" t="s">
        <v>68</v>
      </c>
      <c r="E111" s="109" t="s">
        <v>69</v>
      </c>
      <c r="F111" s="109">
        <v>3969.53</v>
      </c>
      <c r="G111" s="110">
        <v>3163.25</v>
      </c>
      <c r="H111" s="110">
        <v>3163.25</v>
      </c>
      <c r="I111" s="109">
        <v>3938.15</v>
      </c>
      <c r="J111" s="111"/>
      <c r="K111" s="111">
        <v>13.5</v>
      </c>
      <c r="L111" s="109">
        <v>6.53</v>
      </c>
      <c r="M111" s="103">
        <v>39.53</v>
      </c>
      <c r="N111" s="104">
        <v>3834</v>
      </c>
      <c r="O111" s="105" t="s">
        <v>53</v>
      </c>
      <c r="P111" s="105">
        <v>3548</v>
      </c>
      <c r="Q111" s="105">
        <v>6.97</v>
      </c>
      <c r="R111" s="105"/>
      <c r="S111" s="105">
        <v>18.16</v>
      </c>
      <c r="T111" s="105">
        <v>6.58</v>
      </c>
      <c r="U111" s="107">
        <v>31.58</v>
      </c>
      <c r="V111" s="105">
        <v>4488</v>
      </c>
      <c r="W111" s="105" t="s">
        <v>70</v>
      </c>
      <c r="X111" s="105">
        <v>3932</v>
      </c>
      <c r="Y111" s="105">
        <v>11.58</v>
      </c>
      <c r="Z111" s="105"/>
      <c r="AA111" s="105">
        <v>4450</v>
      </c>
      <c r="AB111" s="105" t="s">
        <v>77</v>
      </c>
      <c r="AC111" s="89" t="s">
        <v>77</v>
      </c>
    </row>
    <row r="112" spans="1:29" ht="40.5" customHeight="1" x14ac:dyDescent="0.4">
      <c r="A112" s="108">
        <v>22</v>
      </c>
      <c r="B112" s="109" t="s">
        <v>91</v>
      </c>
      <c r="C112" s="109">
        <v>17</v>
      </c>
      <c r="D112" s="109" t="s">
        <v>68</v>
      </c>
      <c r="E112" s="109" t="s">
        <v>69</v>
      </c>
      <c r="F112" s="109">
        <v>4018</v>
      </c>
      <c r="G112" s="110">
        <v>2787.4</v>
      </c>
      <c r="H112" s="110">
        <v>2787.4</v>
      </c>
      <c r="I112" s="109">
        <v>3986.66</v>
      </c>
      <c r="J112" s="111"/>
      <c r="K112" s="111">
        <v>13.03</v>
      </c>
      <c r="L112" s="109">
        <v>7.17</v>
      </c>
      <c r="M112" s="103">
        <v>35.26</v>
      </c>
      <c r="N112" s="104">
        <v>4160</v>
      </c>
      <c r="O112" s="105" t="s">
        <v>27</v>
      </c>
      <c r="P112" s="105">
        <v>3897</v>
      </c>
      <c r="Q112" s="105">
        <v>5.86</v>
      </c>
      <c r="R112" s="105"/>
      <c r="S112" s="105">
        <v>20.49</v>
      </c>
      <c r="T112" s="105">
        <v>6.59</v>
      </c>
      <c r="U112" s="107">
        <v>31.87</v>
      </c>
      <c r="V112" s="105">
        <v>4518</v>
      </c>
      <c r="W112" s="105" t="s">
        <v>70</v>
      </c>
      <c r="X112" s="105">
        <v>3846</v>
      </c>
      <c r="Y112" s="105">
        <v>13.9</v>
      </c>
      <c r="Z112" s="105"/>
      <c r="AA112" s="105">
        <v>4450</v>
      </c>
      <c r="AB112" s="105" t="s">
        <v>77</v>
      </c>
      <c r="AC112" s="89" t="s">
        <v>77</v>
      </c>
    </row>
    <row r="113" spans="1:29" ht="30.75" customHeight="1" x14ac:dyDescent="0.4">
      <c r="A113" s="108">
        <v>27</v>
      </c>
      <c r="B113" s="109" t="s">
        <v>105</v>
      </c>
      <c r="C113" s="109">
        <v>21</v>
      </c>
      <c r="D113" s="109" t="s">
        <v>68</v>
      </c>
      <c r="E113" s="109" t="s">
        <v>69</v>
      </c>
      <c r="F113" s="109">
        <v>3766.43</v>
      </c>
      <c r="G113" s="110">
        <v>3039.48</v>
      </c>
      <c r="H113" s="110">
        <v>3039.48</v>
      </c>
      <c r="I113" s="109">
        <v>3737.4</v>
      </c>
      <c r="J113" s="111"/>
      <c r="K113" s="111">
        <v>14.15</v>
      </c>
      <c r="L113" s="109">
        <v>7.49</v>
      </c>
      <c r="M113" s="103">
        <v>27.8</v>
      </c>
      <c r="N113" s="104">
        <v>4753</v>
      </c>
      <c r="O113" s="105" t="s">
        <v>69</v>
      </c>
      <c r="P113" s="105">
        <v>4411</v>
      </c>
      <c r="Q113" s="105">
        <v>6.66</v>
      </c>
      <c r="R113" s="105"/>
      <c r="S113" s="105">
        <v>19.5</v>
      </c>
      <c r="T113" s="105">
        <v>6.66</v>
      </c>
      <c r="U113" s="107">
        <v>34.49</v>
      </c>
      <c r="V113" s="105">
        <v>4283</v>
      </c>
      <c r="W113" s="105" t="s">
        <v>27</v>
      </c>
      <c r="X113" s="105">
        <v>3694</v>
      </c>
      <c r="Y113" s="105">
        <v>12.84</v>
      </c>
      <c r="Z113" s="105"/>
      <c r="AA113" s="105">
        <v>4450</v>
      </c>
      <c r="AB113" s="105" t="s">
        <v>77</v>
      </c>
      <c r="AC113" s="89" t="s">
        <v>77</v>
      </c>
    </row>
    <row r="114" spans="1:29" ht="15" customHeight="1" x14ac:dyDescent="0.4">
      <c r="A114" s="108">
        <v>39</v>
      </c>
      <c r="B114" s="109" t="s">
        <v>106</v>
      </c>
      <c r="C114" s="109">
        <v>28</v>
      </c>
      <c r="D114" s="109" t="s">
        <v>68</v>
      </c>
      <c r="E114" s="109" t="s">
        <v>69</v>
      </c>
      <c r="F114" s="109">
        <v>3860</v>
      </c>
      <c r="G114" s="110">
        <v>1997.6</v>
      </c>
      <c r="H114" s="110">
        <v>1997.6</v>
      </c>
      <c r="I114" s="109">
        <v>3830</v>
      </c>
      <c r="J114" s="111"/>
      <c r="K114" s="111">
        <v>13.28</v>
      </c>
      <c r="L114" s="109">
        <v>8.34</v>
      </c>
      <c r="M114" s="103">
        <v>34.5</v>
      </c>
      <c r="N114" s="104">
        <v>4061</v>
      </c>
      <c r="O114" s="105" t="s">
        <v>27</v>
      </c>
      <c r="P114" s="105">
        <v>3842</v>
      </c>
      <c r="Q114" s="105">
        <v>4.9400000000000004</v>
      </c>
      <c r="R114" s="105"/>
      <c r="S114" s="105">
        <v>18.059999999999999</v>
      </c>
      <c r="T114" s="105">
        <v>8.8000000000000007</v>
      </c>
      <c r="U114" s="107">
        <v>24.08</v>
      </c>
      <c r="V114" s="105">
        <v>5022</v>
      </c>
      <c r="W114" s="105" t="s">
        <v>125</v>
      </c>
      <c r="X114" s="105">
        <v>4512</v>
      </c>
      <c r="Y114" s="105">
        <v>9.26</v>
      </c>
      <c r="Z114" s="105"/>
      <c r="AA114" s="105">
        <v>4450</v>
      </c>
      <c r="AB114" s="105" t="s">
        <v>77</v>
      </c>
      <c r="AC114" s="89" t="s">
        <v>77</v>
      </c>
    </row>
    <row r="115" spans="1:29" ht="15" customHeight="1" x14ac:dyDescent="0.4">
      <c r="A115" s="108">
        <v>49</v>
      </c>
      <c r="B115" s="109" t="s">
        <v>100</v>
      </c>
      <c r="C115" s="109">
        <v>34</v>
      </c>
      <c r="D115" s="109" t="s">
        <v>68</v>
      </c>
      <c r="E115" s="109" t="s">
        <v>69</v>
      </c>
      <c r="F115" s="109">
        <v>3860.9</v>
      </c>
      <c r="G115" s="110">
        <v>2671.03</v>
      </c>
      <c r="H115" s="110">
        <v>2671.03</v>
      </c>
      <c r="I115" s="109">
        <v>3830.4</v>
      </c>
      <c r="J115" s="111"/>
      <c r="K115" s="111"/>
      <c r="L115" s="109"/>
      <c r="M115" s="103"/>
      <c r="N115" s="104">
        <v>4318</v>
      </c>
      <c r="O115" s="105" t="s">
        <v>70</v>
      </c>
      <c r="P115" s="105">
        <v>4043</v>
      </c>
      <c r="Q115" s="105"/>
      <c r="R115" s="105"/>
      <c r="S115" s="105">
        <v>18.03</v>
      </c>
      <c r="T115" s="105">
        <v>9.44</v>
      </c>
      <c r="U115" s="107">
        <v>22.84</v>
      </c>
      <c r="V115" s="105">
        <v>5052</v>
      </c>
      <c r="W115" s="105" t="s">
        <v>125</v>
      </c>
      <c r="X115" s="105">
        <v>4573</v>
      </c>
      <c r="Y115" s="105">
        <v>8.59</v>
      </c>
      <c r="Z115" s="105"/>
      <c r="AA115" s="105">
        <v>4450</v>
      </c>
      <c r="AB115" s="105" t="s">
        <v>77</v>
      </c>
      <c r="AC115" s="89" t="s">
        <v>77</v>
      </c>
    </row>
    <row r="116" spans="1:29" ht="15" customHeight="1" x14ac:dyDescent="0.4">
      <c r="A116" s="108">
        <v>51</v>
      </c>
      <c r="B116" s="109" t="s">
        <v>75</v>
      </c>
      <c r="C116" s="109" t="s">
        <v>126</v>
      </c>
      <c r="D116" s="109" t="s">
        <v>68</v>
      </c>
      <c r="E116" s="109" t="s">
        <v>69</v>
      </c>
      <c r="F116" s="109">
        <v>65</v>
      </c>
      <c r="G116" s="110">
        <v>65</v>
      </c>
      <c r="H116" s="110">
        <v>68.900000000000006</v>
      </c>
      <c r="I116" s="109">
        <v>68.900000000000006</v>
      </c>
      <c r="J116" s="111"/>
      <c r="K116" s="111"/>
      <c r="L116" s="109"/>
      <c r="M116" s="103"/>
      <c r="N116" s="104">
        <v>4318</v>
      </c>
      <c r="O116" s="105" t="s">
        <v>70</v>
      </c>
      <c r="P116" s="105">
        <v>4043</v>
      </c>
      <c r="Q116" s="105"/>
      <c r="R116" s="105"/>
      <c r="S116" s="105"/>
      <c r="T116" s="105"/>
      <c r="U116" s="107"/>
      <c r="V116" s="105">
        <v>4750</v>
      </c>
      <c r="W116" s="105" t="s">
        <v>69</v>
      </c>
      <c r="X116" s="105">
        <v>4450</v>
      </c>
      <c r="Y116" s="105">
        <v>0</v>
      </c>
      <c r="Z116" s="105"/>
      <c r="AA116" s="105">
        <v>4450</v>
      </c>
      <c r="AB116" s="105" t="s">
        <v>77</v>
      </c>
      <c r="AC116" s="89" t="s">
        <v>77</v>
      </c>
    </row>
    <row r="117" spans="1:29" ht="15" customHeight="1" x14ac:dyDescent="0.4">
      <c r="A117" s="108">
        <v>54</v>
      </c>
      <c r="B117" s="109" t="s">
        <v>75</v>
      </c>
      <c r="C117" s="109">
        <v>37</v>
      </c>
      <c r="D117" s="109" t="s">
        <v>68</v>
      </c>
      <c r="E117" s="109" t="s">
        <v>69</v>
      </c>
      <c r="F117" s="109">
        <v>3843.33</v>
      </c>
      <c r="G117" s="110">
        <v>2580.1</v>
      </c>
      <c r="H117" s="110">
        <v>2580.1</v>
      </c>
      <c r="I117" s="109">
        <v>3812.94</v>
      </c>
      <c r="J117" s="111"/>
      <c r="K117" s="111"/>
      <c r="L117" s="109"/>
      <c r="M117" s="103"/>
      <c r="N117" s="104">
        <v>4318</v>
      </c>
      <c r="O117" s="105" t="s">
        <v>70</v>
      </c>
      <c r="P117" s="105">
        <v>4043</v>
      </c>
      <c r="Q117" s="105"/>
      <c r="R117" s="105"/>
      <c r="S117" s="105">
        <v>16.52</v>
      </c>
      <c r="T117" s="105">
        <v>9.1300000000000008</v>
      </c>
      <c r="U117" s="107">
        <v>20.76</v>
      </c>
      <c r="V117" s="105">
        <v>5240</v>
      </c>
      <c r="W117" s="105" t="s">
        <v>127</v>
      </c>
      <c r="X117" s="105">
        <v>4814</v>
      </c>
      <c r="Y117" s="105">
        <v>7.39</v>
      </c>
      <c r="Z117" s="105"/>
      <c r="AA117" s="105">
        <v>4450</v>
      </c>
      <c r="AB117" s="105" t="s">
        <v>77</v>
      </c>
      <c r="AC117" s="89" t="s">
        <v>77</v>
      </c>
    </row>
    <row r="118" spans="1:29" ht="15" customHeight="1" x14ac:dyDescent="0.4">
      <c r="A118" s="108">
        <v>76</v>
      </c>
      <c r="B118" s="109" t="s">
        <v>102</v>
      </c>
      <c r="C118" s="109">
        <v>54</v>
      </c>
      <c r="D118" s="109" t="s">
        <v>68</v>
      </c>
      <c r="E118" s="109" t="s">
        <v>69</v>
      </c>
      <c r="F118" s="109">
        <v>3899.25</v>
      </c>
      <c r="G118" s="110">
        <v>3899.25</v>
      </c>
      <c r="H118" s="110">
        <v>3869.28</v>
      </c>
      <c r="I118" s="109">
        <v>3869.28</v>
      </c>
      <c r="J118" s="111"/>
      <c r="K118" s="111"/>
      <c r="L118" s="109"/>
      <c r="M118" s="103"/>
      <c r="N118" s="104">
        <v>4318</v>
      </c>
      <c r="O118" s="105" t="s">
        <v>70</v>
      </c>
      <c r="P118" s="105">
        <v>4043</v>
      </c>
      <c r="Q118" s="105"/>
      <c r="R118" s="105"/>
      <c r="S118" s="105"/>
      <c r="T118" s="105"/>
      <c r="U118" s="107"/>
      <c r="V118" s="105">
        <v>4750</v>
      </c>
      <c r="W118" s="105" t="s">
        <v>69</v>
      </c>
      <c r="X118" s="105">
        <v>4450</v>
      </c>
      <c r="Y118" s="105"/>
      <c r="Z118" s="105"/>
      <c r="AA118" s="105">
        <v>4450</v>
      </c>
      <c r="AB118" s="105" t="s">
        <v>77</v>
      </c>
      <c r="AC118" s="89" t="s">
        <v>77</v>
      </c>
    </row>
    <row r="119" spans="1:29" ht="15" customHeight="1" x14ac:dyDescent="0.4">
      <c r="A119" s="108">
        <v>89</v>
      </c>
      <c r="B119" s="109" t="s">
        <v>93</v>
      </c>
      <c r="C119" s="109">
        <v>64</v>
      </c>
      <c r="D119" s="109" t="s">
        <v>68</v>
      </c>
      <c r="E119" s="109" t="s">
        <v>69</v>
      </c>
      <c r="F119" s="109">
        <v>3569.9</v>
      </c>
      <c r="G119" s="110">
        <v>3569.9</v>
      </c>
      <c r="H119" s="110">
        <v>3541.7</v>
      </c>
      <c r="I119" s="109">
        <v>3541.7</v>
      </c>
      <c r="J119" s="111"/>
      <c r="K119" s="111"/>
      <c r="L119" s="109"/>
      <c r="M119" s="103"/>
      <c r="N119" s="104">
        <v>4318</v>
      </c>
      <c r="O119" s="105" t="s">
        <v>70</v>
      </c>
      <c r="P119" s="105">
        <v>4043</v>
      </c>
      <c r="Q119" s="105"/>
      <c r="R119" s="105"/>
      <c r="S119" s="105"/>
      <c r="T119" s="105"/>
      <c r="U119" s="107"/>
      <c r="V119" s="105">
        <v>4750</v>
      </c>
      <c r="W119" s="105" t="s">
        <v>69</v>
      </c>
      <c r="X119" s="105">
        <v>4450</v>
      </c>
      <c r="Y119" s="105"/>
      <c r="Z119" s="105"/>
      <c r="AA119" s="105">
        <v>4450</v>
      </c>
      <c r="AB119" s="105" t="s">
        <v>77</v>
      </c>
      <c r="AC119" s="89" t="s">
        <v>77</v>
      </c>
    </row>
    <row r="120" spans="1:29" ht="26.25" x14ac:dyDescent="0.4">
      <c r="A120" s="108">
        <v>56</v>
      </c>
      <c r="B120" s="109" t="s">
        <v>92</v>
      </c>
      <c r="C120" s="109">
        <v>38</v>
      </c>
      <c r="D120" s="115" t="s">
        <v>128</v>
      </c>
      <c r="E120" s="109" t="s">
        <v>69</v>
      </c>
      <c r="F120" s="109">
        <v>3959.9</v>
      </c>
      <c r="G120" s="110">
        <v>3959.9</v>
      </c>
      <c r="H120" s="110">
        <v>3929</v>
      </c>
      <c r="I120" s="109">
        <v>3929</v>
      </c>
      <c r="J120" s="111"/>
      <c r="K120" s="111"/>
      <c r="L120" s="109"/>
      <c r="M120" s="103"/>
      <c r="N120" s="104">
        <v>4318</v>
      </c>
      <c r="O120" s="105" t="s">
        <v>70</v>
      </c>
      <c r="P120" s="105">
        <v>4043</v>
      </c>
      <c r="Q120" s="105"/>
      <c r="R120" s="105"/>
      <c r="S120" s="105"/>
      <c r="T120" s="105"/>
      <c r="U120" s="107"/>
      <c r="V120" s="105">
        <v>4750</v>
      </c>
      <c r="W120" s="105" t="s">
        <v>69</v>
      </c>
      <c r="X120" s="105">
        <v>4450</v>
      </c>
      <c r="Y120" s="105"/>
      <c r="Z120" s="105"/>
      <c r="AA120" s="105">
        <v>4450</v>
      </c>
      <c r="AB120" s="105" t="s">
        <v>77</v>
      </c>
      <c r="AC120" s="89" t="s">
        <v>77</v>
      </c>
    </row>
    <row r="121" spans="1:29" ht="26.25" x14ac:dyDescent="0.4">
      <c r="A121" s="108">
        <v>73</v>
      </c>
      <c r="B121" s="109" t="s">
        <v>107</v>
      </c>
      <c r="C121" s="109">
        <v>52</v>
      </c>
      <c r="D121" s="115" t="s">
        <v>128</v>
      </c>
      <c r="E121" s="109" t="s">
        <v>69</v>
      </c>
      <c r="F121" s="109">
        <v>3810.8</v>
      </c>
      <c r="G121" s="110">
        <v>3810.8</v>
      </c>
      <c r="H121" s="110">
        <v>3781.08</v>
      </c>
      <c r="I121" s="109">
        <v>3781.08</v>
      </c>
      <c r="J121" s="111"/>
      <c r="K121" s="111"/>
      <c r="L121" s="109"/>
      <c r="M121" s="103"/>
      <c r="N121" s="104">
        <v>4318</v>
      </c>
      <c r="O121" s="105" t="s">
        <v>70</v>
      </c>
      <c r="P121" s="105">
        <v>4043</v>
      </c>
      <c r="Q121" s="105"/>
      <c r="R121" s="105"/>
      <c r="S121" s="105"/>
      <c r="T121" s="105"/>
      <c r="U121" s="107"/>
      <c r="V121" s="105">
        <v>4750</v>
      </c>
      <c r="W121" s="105" t="s">
        <v>69</v>
      </c>
      <c r="X121" s="105">
        <v>4450</v>
      </c>
      <c r="Y121" s="105"/>
      <c r="Z121" s="105"/>
      <c r="AA121" s="105">
        <v>4450</v>
      </c>
      <c r="AB121" s="105" t="s">
        <v>77</v>
      </c>
      <c r="AC121" s="89" t="s">
        <v>77</v>
      </c>
    </row>
    <row r="122" spans="1:29" ht="26.25" x14ac:dyDescent="0.4">
      <c r="A122" s="108">
        <v>79</v>
      </c>
      <c r="B122" s="109" t="s">
        <v>102</v>
      </c>
      <c r="C122" s="109">
        <v>56</v>
      </c>
      <c r="D122" s="109" t="s">
        <v>129</v>
      </c>
      <c r="E122" s="109" t="s">
        <v>69</v>
      </c>
      <c r="F122" s="109">
        <v>3878.38</v>
      </c>
      <c r="G122" s="110">
        <v>3878.38</v>
      </c>
      <c r="H122" s="110">
        <v>3848.54</v>
      </c>
      <c r="I122" s="109">
        <v>3848.54</v>
      </c>
      <c r="J122" s="111"/>
      <c r="K122" s="111"/>
      <c r="L122" s="109"/>
      <c r="M122" s="103"/>
      <c r="N122" s="104">
        <v>4318</v>
      </c>
      <c r="O122" s="105" t="s">
        <v>70</v>
      </c>
      <c r="P122" s="105">
        <v>4043</v>
      </c>
      <c r="Q122" s="105"/>
      <c r="R122" s="105"/>
      <c r="S122" s="105"/>
      <c r="T122" s="105"/>
      <c r="U122" s="107"/>
      <c r="V122" s="105">
        <v>4750</v>
      </c>
      <c r="W122" s="105" t="s">
        <v>69</v>
      </c>
      <c r="X122" s="105">
        <v>4450</v>
      </c>
      <c r="Y122" s="105"/>
      <c r="Z122" s="105"/>
      <c r="AA122" s="105">
        <v>4450</v>
      </c>
      <c r="AB122" s="105" t="s">
        <v>77</v>
      </c>
      <c r="AC122" s="89" t="s">
        <v>77</v>
      </c>
    </row>
    <row r="123" spans="1:29" ht="26.25" x14ac:dyDescent="0.4">
      <c r="A123" s="108"/>
      <c r="B123" s="109"/>
      <c r="C123" s="109"/>
      <c r="D123" s="112" t="s">
        <v>68</v>
      </c>
      <c r="E123" s="112" t="s">
        <v>69</v>
      </c>
      <c r="F123" s="109">
        <v>46421.63</v>
      </c>
      <c r="G123" s="110">
        <v>38086.550000000003</v>
      </c>
      <c r="H123" s="110">
        <v>37941.82</v>
      </c>
      <c r="I123" s="109">
        <v>46063.68</v>
      </c>
      <c r="J123" s="113"/>
      <c r="K123" s="113"/>
      <c r="L123" s="109"/>
      <c r="M123" s="103"/>
      <c r="N123" s="104">
        <v>4215</v>
      </c>
      <c r="O123" s="105" t="s">
        <v>27</v>
      </c>
      <c r="P123" s="105">
        <v>3936</v>
      </c>
      <c r="Q123" s="114"/>
      <c r="R123" s="114"/>
      <c r="S123" s="114"/>
      <c r="T123" s="105"/>
      <c r="U123" s="107"/>
      <c r="V123" s="105">
        <v>4753.4051030000001</v>
      </c>
      <c r="W123" s="105" t="s">
        <v>69</v>
      </c>
      <c r="X123" s="105">
        <v>4319.5557369999997</v>
      </c>
      <c r="Y123" s="114"/>
      <c r="Z123" s="114"/>
      <c r="AA123" s="114">
        <v>4450</v>
      </c>
      <c r="AB123" s="105" t="s">
        <v>77</v>
      </c>
      <c r="AC123" s="89" t="s">
        <v>77</v>
      </c>
    </row>
    <row r="124" spans="1:29" ht="26.25" x14ac:dyDescent="0.4">
      <c r="A124" s="108"/>
      <c r="B124" s="109"/>
      <c r="C124" s="109"/>
      <c r="D124" s="109"/>
      <c r="E124" s="109"/>
      <c r="F124" s="109"/>
      <c r="G124" s="110"/>
      <c r="H124" s="110"/>
      <c r="I124" s="109"/>
      <c r="J124" s="111"/>
      <c r="K124" s="111"/>
      <c r="L124" s="109"/>
      <c r="M124" s="103"/>
      <c r="N124" s="104"/>
      <c r="O124" s="105"/>
      <c r="P124" s="105"/>
      <c r="Q124" s="105"/>
      <c r="R124" s="105"/>
      <c r="S124" s="105"/>
      <c r="T124" s="105"/>
      <c r="U124" s="107"/>
      <c r="V124" s="105"/>
      <c r="W124" s="105"/>
      <c r="X124" s="105"/>
      <c r="Y124" s="105"/>
      <c r="Z124" s="105"/>
      <c r="AA124" s="105" t="s">
        <v>77</v>
      </c>
      <c r="AB124" s="105" t="s">
        <v>77</v>
      </c>
      <c r="AC124" s="89" t="s">
        <v>77</v>
      </c>
    </row>
    <row r="125" spans="1:29" ht="26.25" x14ac:dyDescent="0.4">
      <c r="A125" s="108"/>
      <c r="B125" s="109"/>
      <c r="C125" s="109"/>
      <c r="D125" s="109"/>
      <c r="E125" s="109"/>
      <c r="F125" s="109"/>
      <c r="G125" s="110"/>
      <c r="H125" s="110"/>
      <c r="I125" s="109"/>
      <c r="J125" s="111"/>
      <c r="K125" s="111"/>
      <c r="L125" s="109"/>
      <c r="M125" s="103"/>
      <c r="N125" s="104"/>
      <c r="O125" s="105"/>
      <c r="P125" s="105"/>
      <c r="Q125" s="105"/>
      <c r="R125" s="105"/>
      <c r="S125" s="105"/>
      <c r="T125" s="105"/>
      <c r="U125" s="107"/>
      <c r="V125" s="105"/>
      <c r="W125" s="105"/>
      <c r="X125" s="105"/>
      <c r="Y125" s="105"/>
      <c r="Z125" s="105"/>
      <c r="AA125" s="105" t="s">
        <v>77</v>
      </c>
      <c r="AB125" s="105" t="s">
        <v>77</v>
      </c>
      <c r="AC125" s="89" t="s">
        <v>77</v>
      </c>
    </row>
    <row r="126" spans="1:29" ht="26.25" x14ac:dyDescent="0.4">
      <c r="A126" s="108">
        <v>24</v>
      </c>
      <c r="B126" s="109" t="s">
        <v>109</v>
      </c>
      <c r="C126" s="109">
        <v>18</v>
      </c>
      <c r="D126" s="109" t="s">
        <v>72</v>
      </c>
      <c r="E126" s="109" t="s">
        <v>27</v>
      </c>
      <c r="F126" s="109">
        <v>4092.29</v>
      </c>
      <c r="G126" s="110">
        <v>4092.29</v>
      </c>
      <c r="H126" s="110">
        <v>4060</v>
      </c>
      <c r="I126" s="109">
        <v>4060</v>
      </c>
      <c r="J126" s="111"/>
      <c r="K126" s="111">
        <v>13.24</v>
      </c>
      <c r="L126" s="109">
        <v>5.65</v>
      </c>
      <c r="M126" s="103">
        <v>45.42</v>
      </c>
      <c r="N126" s="104">
        <v>3493</v>
      </c>
      <c r="O126" s="105" t="s">
        <v>29</v>
      </c>
      <c r="P126" s="105">
        <v>3212</v>
      </c>
      <c r="Q126" s="105">
        <v>7.59</v>
      </c>
      <c r="R126" s="105"/>
      <c r="S126" s="105"/>
      <c r="T126" s="105"/>
      <c r="U126" s="107"/>
      <c r="V126" s="105">
        <v>4150</v>
      </c>
      <c r="W126" s="105" t="s">
        <v>27</v>
      </c>
      <c r="X126" s="105">
        <v>3850</v>
      </c>
      <c r="Y126" s="105"/>
      <c r="Z126" s="105"/>
      <c r="AA126" s="105">
        <v>3850</v>
      </c>
      <c r="AB126" s="105" t="s">
        <v>77</v>
      </c>
      <c r="AC126" s="89" t="s">
        <v>77</v>
      </c>
    </row>
    <row r="127" spans="1:29" ht="26.25" x14ac:dyDescent="0.4">
      <c r="A127" s="108">
        <v>37</v>
      </c>
      <c r="B127" s="109" t="s">
        <v>106</v>
      </c>
      <c r="C127" s="109">
        <v>26</v>
      </c>
      <c r="D127" s="109" t="s">
        <v>72</v>
      </c>
      <c r="E127" s="109" t="s">
        <v>27</v>
      </c>
      <c r="F127" s="109">
        <v>4129.53</v>
      </c>
      <c r="G127" s="110">
        <v>4129.53</v>
      </c>
      <c r="H127" s="110">
        <v>4096.87</v>
      </c>
      <c r="I127" s="109">
        <v>4096.87</v>
      </c>
      <c r="J127" s="111"/>
      <c r="K127" s="111">
        <v>13.08</v>
      </c>
      <c r="L127" s="109">
        <v>6.62</v>
      </c>
      <c r="M127" s="103">
        <v>48.36</v>
      </c>
      <c r="N127" s="104">
        <v>3187</v>
      </c>
      <c r="O127" s="105" t="s">
        <v>81</v>
      </c>
      <c r="P127" s="105">
        <v>2967</v>
      </c>
      <c r="Q127" s="105">
        <v>6.46</v>
      </c>
      <c r="R127" s="105"/>
      <c r="S127" s="105"/>
      <c r="T127" s="105"/>
      <c r="U127" s="107"/>
      <c r="V127" s="105">
        <v>4150</v>
      </c>
      <c r="W127" s="105" t="s">
        <v>27</v>
      </c>
      <c r="X127" s="105">
        <v>3850</v>
      </c>
      <c r="Y127" s="105"/>
      <c r="Z127" s="105"/>
      <c r="AA127" s="105">
        <v>3850</v>
      </c>
      <c r="AB127" s="105" t="s">
        <v>77</v>
      </c>
      <c r="AC127" s="89" t="s">
        <v>77</v>
      </c>
    </row>
    <row r="128" spans="1:29" ht="26.25" x14ac:dyDescent="0.4">
      <c r="A128" s="108">
        <v>70</v>
      </c>
      <c r="B128" s="109" t="s">
        <v>130</v>
      </c>
      <c r="C128" s="109">
        <v>50</v>
      </c>
      <c r="D128" s="109" t="s">
        <v>72</v>
      </c>
      <c r="E128" s="109" t="s">
        <v>27</v>
      </c>
      <c r="F128" s="109">
        <v>4131.47</v>
      </c>
      <c r="G128" s="110">
        <v>4131.47</v>
      </c>
      <c r="H128" s="110">
        <v>4098.8599999999997</v>
      </c>
      <c r="I128" s="109">
        <v>4098.8599999999997</v>
      </c>
      <c r="J128" s="111"/>
      <c r="K128" s="111"/>
      <c r="L128" s="109"/>
      <c r="M128" s="103"/>
      <c r="N128" s="104">
        <v>3683</v>
      </c>
      <c r="O128" s="105" t="s">
        <v>29</v>
      </c>
      <c r="P128" s="105">
        <v>3457</v>
      </c>
      <c r="Q128" s="105"/>
      <c r="R128" s="105"/>
      <c r="S128" s="105"/>
      <c r="T128" s="105"/>
      <c r="U128" s="107"/>
      <c r="V128" s="105">
        <v>4150</v>
      </c>
      <c r="W128" s="105" t="s">
        <v>27</v>
      </c>
      <c r="X128" s="105">
        <v>3850</v>
      </c>
      <c r="Y128" s="105"/>
      <c r="Z128" s="105"/>
      <c r="AA128" s="105">
        <v>3850</v>
      </c>
      <c r="AB128" s="105" t="s">
        <v>77</v>
      </c>
      <c r="AC128" s="89" t="s">
        <v>77</v>
      </c>
    </row>
    <row r="129" spans="1:29" ht="26.25" x14ac:dyDescent="0.4">
      <c r="A129" s="108"/>
      <c r="B129" s="109"/>
      <c r="C129" s="109"/>
      <c r="D129" s="112" t="s">
        <v>72</v>
      </c>
      <c r="E129" s="117" t="s">
        <v>27</v>
      </c>
      <c r="F129" s="118">
        <v>12353.29</v>
      </c>
      <c r="G129" s="110">
        <v>12353.29</v>
      </c>
      <c r="H129" s="110">
        <v>12255.73</v>
      </c>
      <c r="I129" s="109">
        <v>12255.73</v>
      </c>
      <c r="J129" s="113"/>
      <c r="K129" s="113"/>
      <c r="L129" s="109"/>
      <c r="M129" s="103"/>
      <c r="N129" s="104">
        <v>3454</v>
      </c>
      <c r="O129" s="105" t="s">
        <v>29</v>
      </c>
      <c r="P129" s="105">
        <v>3212</v>
      </c>
      <c r="Q129" s="114"/>
      <c r="R129" s="114"/>
      <c r="S129" s="114"/>
      <c r="T129" s="105"/>
      <c r="U129" s="107"/>
      <c r="V129" s="105">
        <v>4150</v>
      </c>
      <c r="W129" s="105" t="s">
        <v>27</v>
      </c>
      <c r="X129" s="105">
        <v>3850</v>
      </c>
      <c r="Y129" s="114"/>
      <c r="Z129" s="114"/>
      <c r="AA129" s="114">
        <v>3850</v>
      </c>
      <c r="AB129" s="105" t="s">
        <v>77</v>
      </c>
      <c r="AC129" s="89" t="s">
        <v>77</v>
      </c>
    </row>
    <row r="130" spans="1:29" ht="26.25" x14ac:dyDescent="0.4">
      <c r="A130" s="108"/>
      <c r="B130" s="109"/>
      <c r="C130" s="109"/>
      <c r="D130" s="109"/>
      <c r="E130" s="119"/>
      <c r="F130" s="118"/>
      <c r="G130" s="110"/>
      <c r="H130" s="110"/>
      <c r="I130" s="109"/>
      <c r="J130" s="111"/>
      <c r="K130" s="111"/>
      <c r="L130" s="109"/>
      <c r="M130" s="103"/>
      <c r="N130" s="104"/>
      <c r="O130" s="105"/>
      <c r="P130" s="105"/>
      <c r="Q130" s="105"/>
      <c r="R130" s="105"/>
      <c r="S130" s="105"/>
      <c r="T130" s="105"/>
      <c r="U130" s="107"/>
      <c r="V130" s="105"/>
      <c r="W130" s="105"/>
      <c r="X130" s="105"/>
      <c r="Y130" s="105"/>
      <c r="Z130" s="105"/>
      <c r="AA130" s="105" t="s">
        <v>77</v>
      </c>
      <c r="AB130" s="105" t="s">
        <v>77</v>
      </c>
      <c r="AC130" s="89" t="s">
        <v>77</v>
      </c>
    </row>
    <row r="131" spans="1:29" ht="15" customHeight="1" x14ac:dyDescent="0.35">
      <c r="A131" s="197" t="s">
        <v>3</v>
      </c>
      <c r="B131" s="190" t="s">
        <v>4</v>
      </c>
      <c r="C131" s="190" t="s">
        <v>5</v>
      </c>
      <c r="D131" s="190" t="s">
        <v>6</v>
      </c>
      <c r="E131" s="184" t="s">
        <v>7</v>
      </c>
      <c r="F131" s="190" t="s">
        <v>11</v>
      </c>
      <c r="G131" s="190"/>
      <c r="H131" s="190"/>
      <c r="I131" s="191"/>
      <c r="J131" s="192"/>
      <c r="K131" s="192"/>
      <c r="L131" s="193"/>
      <c r="M131" s="120"/>
      <c r="N131" s="184"/>
      <c r="O131" s="186"/>
      <c r="P131" s="186"/>
      <c r="Q131" s="186"/>
      <c r="R131" s="187"/>
      <c r="S131" s="188" t="s">
        <v>12</v>
      </c>
      <c r="T131" s="182" t="s">
        <v>78</v>
      </c>
      <c r="U131" s="92"/>
      <c r="V131" s="184"/>
      <c r="W131" s="186"/>
      <c r="X131" s="186"/>
      <c r="Y131" s="186"/>
      <c r="Z131" s="187"/>
      <c r="AA131" s="188" t="s">
        <v>14</v>
      </c>
      <c r="AB131" s="182" t="s">
        <v>15</v>
      </c>
      <c r="AC131" s="89" t="s">
        <v>77</v>
      </c>
    </row>
    <row r="132" spans="1:29" ht="46.5" x14ac:dyDescent="0.35">
      <c r="A132" s="197"/>
      <c r="B132" s="190"/>
      <c r="C132" s="190"/>
      <c r="D132" s="190"/>
      <c r="E132" s="184"/>
      <c r="F132" s="190"/>
      <c r="G132" s="190"/>
      <c r="H132" s="190"/>
      <c r="I132" s="93" t="s">
        <v>20</v>
      </c>
      <c r="J132" s="94"/>
      <c r="K132" s="95"/>
      <c r="L132" s="96" t="s">
        <v>21</v>
      </c>
      <c r="M132" s="97" t="s">
        <v>22</v>
      </c>
      <c r="N132" s="185"/>
      <c r="O132" s="98" t="s">
        <v>24</v>
      </c>
      <c r="P132" s="98"/>
      <c r="Q132" s="98"/>
      <c r="R132" s="91"/>
      <c r="S132" s="189"/>
      <c r="T132" s="183"/>
      <c r="U132" s="92" t="s">
        <v>22</v>
      </c>
      <c r="V132" s="185"/>
      <c r="W132" s="98" t="s">
        <v>24</v>
      </c>
      <c r="X132" s="98"/>
      <c r="Y132" s="98"/>
      <c r="Z132" s="91"/>
      <c r="AA132" s="189"/>
      <c r="AB132" s="183"/>
      <c r="AC132" s="89" t="s">
        <v>77</v>
      </c>
    </row>
    <row r="133" spans="1:29" ht="26.25" x14ac:dyDescent="0.4">
      <c r="A133" s="99"/>
      <c r="B133" s="100"/>
      <c r="C133" s="100"/>
      <c r="D133" s="121" t="s">
        <v>80</v>
      </c>
      <c r="E133" s="121" t="s">
        <v>81</v>
      </c>
      <c r="F133" s="100">
        <v>7343.8</v>
      </c>
      <c r="G133" s="101">
        <v>7343.8</v>
      </c>
      <c r="H133" s="101">
        <v>7285.8</v>
      </c>
      <c r="I133" s="100">
        <v>7285.8</v>
      </c>
      <c r="J133" s="122"/>
      <c r="K133" s="122"/>
      <c r="L133" s="100"/>
      <c r="M133" s="103"/>
      <c r="N133" s="104">
        <v>2665</v>
      </c>
      <c r="O133" s="105" t="s">
        <v>54</v>
      </c>
      <c r="P133" s="105">
        <v>2373</v>
      </c>
      <c r="Q133" s="123"/>
      <c r="R133" s="123"/>
      <c r="S133" s="123"/>
      <c r="T133" s="106"/>
      <c r="U133" s="107"/>
      <c r="V133" s="105">
        <v>3250</v>
      </c>
      <c r="W133" s="105" t="s">
        <v>81</v>
      </c>
      <c r="X133" s="105">
        <v>2950</v>
      </c>
      <c r="Y133" s="123"/>
      <c r="Z133" s="123"/>
      <c r="AA133" s="123">
        <v>2950</v>
      </c>
      <c r="AB133" s="106" t="s">
        <v>77</v>
      </c>
      <c r="AC133" s="89" t="s">
        <v>77</v>
      </c>
    </row>
    <row r="134" spans="1:29" ht="26.25" x14ac:dyDescent="0.4">
      <c r="A134" s="108">
        <v>84</v>
      </c>
      <c r="B134" s="109" t="s">
        <v>83</v>
      </c>
      <c r="C134" s="109">
        <v>60</v>
      </c>
      <c r="D134" s="109" t="s">
        <v>73</v>
      </c>
      <c r="E134" s="109" t="s">
        <v>27</v>
      </c>
      <c r="F134" s="109">
        <v>4017.23</v>
      </c>
      <c r="G134" s="110">
        <v>4017.23</v>
      </c>
      <c r="H134" s="110">
        <v>3985.87</v>
      </c>
      <c r="I134" s="109">
        <v>3985.87</v>
      </c>
      <c r="J134" s="124"/>
      <c r="K134" s="124"/>
      <c r="L134" s="109"/>
      <c r="M134" s="103"/>
      <c r="N134" s="104">
        <v>2736</v>
      </c>
      <c r="O134" s="105" t="s">
        <v>54</v>
      </c>
      <c r="P134" s="105">
        <v>2390</v>
      </c>
      <c r="Q134" s="123"/>
      <c r="R134" s="123"/>
      <c r="S134" s="123"/>
      <c r="T134" s="105"/>
      <c r="U134" s="107"/>
      <c r="V134" s="105">
        <v>4150</v>
      </c>
      <c r="W134" s="105" t="s">
        <v>27</v>
      </c>
      <c r="X134" s="105">
        <v>3850</v>
      </c>
      <c r="Y134" s="123"/>
      <c r="Z134" s="123"/>
      <c r="AA134" s="123">
        <v>3850</v>
      </c>
      <c r="AB134" s="105" t="s">
        <v>77</v>
      </c>
      <c r="AC134" s="89" t="s">
        <v>77</v>
      </c>
    </row>
    <row r="135" spans="1:29" ht="26.25" x14ac:dyDescent="0.4">
      <c r="A135" s="108"/>
      <c r="B135" s="109"/>
      <c r="C135" s="109"/>
      <c r="D135" s="125" t="s">
        <v>26</v>
      </c>
      <c r="E135" s="125" t="s">
        <v>27</v>
      </c>
      <c r="F135" s="109">
        <v>57090.36</v>
      </c>
      <c r="G135" s="110">
        <v>57090.36</v>
      </c>
      <c r="H135" s="110">
        <v>56646.5</v>
      </c>
      <c r="I135" s="109">
        <v>56646.5</v>
      </c>
      <c r="J135" s="126"/>
      <c r="K135" s="126"/>
      <c r="L135" s="109"/>
      <c r="M135" s="103"/>
      <c r="N135" s="104">
        <v>3428</v>
      </c>
      <c r="O135" s="105" t="s">
        <v>29</v>
      </c>
      <c r="P135" s="105">
        <v>3218</v>
      </c>
      <c r="Q135" s="123"/>
      <c r="R135" s="123"/>
      <c r="S135" s="123"/>
      <c r="T135" s="105"/>
      <c r="U135" s="107"/>
      <c r="V135" s="105">
        <v>4091.8896989999998</v>
      </c>
      <c r="W135" s="105" t="s">
        <v>27</v>
      </c>
      <c r="X135" s="105">
        <v>3810.6952150000002</v>
      </c>
      <c r="Y135" s="123"/>
      <c r="Z135" s="123"/>
      <c r="AA135" s="123">
        <v>3850</v>
      </c>
      <c r="AB135" s="105" t="s">
        <v>77</v>
      </c>
      <c r="AC135" s="89" t="s">
        <v>77</v>
      </c>
    </row>
    <row r="136" spans="1:29" ht="26.25" x14ac:dyDescent="0.4">
      <c r="A136" s="108"/>
      <c r="B136" s="109"/>
      <c r="C136" s="109"/>
      <c r="D136" s="125" t="s">
        <v>52</v>
      </c>
      <c r="E136" s="125" t="s">
        <v>53</v>
      </c>
      <c r="F136" s="109">
        <v>59447.14</v>
      </c>
      <c r="G136" s="110">
        <v>59447.14</v>
      </c>
      <c r="H136" s="110">
        <v>58970.69</v>
      </c>
      <c r="I136" s="109">
        <v>58970.69</v>
      </c>
      <c r="J136" s="126"/>
      <c r="K136" s="126"/>
      <c r="L136" s="109"/>
      <c r="M136" s="103"/>
      <c r="N136" s="104">
        <v>2571</v>
      </c>
      <c r="O136" s="105" t="s">
        <v>54</v>
      </c>
      <c r="P136" s="105">
        <v>2349</v>
      </c>
      <c r="Q136" s="123"/>
      <c r="R136" s="123"/>
      <c r="S136" s="123"/>
      <c r="T136" s="105"/>
      <c r="U136" s="107"/>
      <c r="V136" s="105">
        <v>3850</v>
      </c>
      <c r="W136" s="105" t="s">
        <v>53</v>
      </c>
      <c r="X136" s="105">
        <v>3550</v>
      </c>
      <c r="Y136" s="123"/>
      <c r="Z136" s="123"/>
      <c r="AA136" s="123">
        <v>3550</v>
      </c>
      <c r="AB136" s="105" t="s">
        <v>77</v>
      </c>
      <c r="AC136" s="89" t="s">
        <v>77</v>
      </c>
    </row>
    <row r="137" spans="1:29" ht="26.25" x14ac:dyDescent="0.4">
      <c r="A137" s="108"/>
      <c r="B137" s="109"/>
      <c r="C137" s="109"/>
      <c r="D137" s="109" t="s">
        <v>59</v>
      </c>
      <c r="E137" s="109" t="s">
        <v>27</v>
      </c>
      <c r="F137" s="109">
        <v>0</v>
      </c>
      <c r="G137" s="110">
        <v>8335.08</v>
      </c>
      <c r="H137" s="110">
        <v>8121.86</v>
      </c>
      <c r="I137" s="109">
        <v>0</v>
      </c>
      <c r="J137" s="124"/>
      <c r="K137" s="124"/>
      <c r="L137" s="109"/>
      <c r="M137" s="103"/>
      <c r="N137" s="104">
        <v>3994</v>
      </c>
      <c r="O137" s="105" t="s">
        <v>53</v>
      </c>
      <c r="P137" s="105">
        <v>3757</v>
      </c>
      <c r="Q137" s="123"/>
      <c r="R137" s="123"/>
      <c r="S137" s="123">
        <v>18.86</v>
      </c>
      <c r="T137" s="105">
        <v>8.81</v>
      </c>
      <c r="U137" s="107">
        <v>31.44</v>
      </c>
      <c r="V137" s="105">
        <v>4286</v>
      </c>
      <c r="W137" s="105" t="s">
        <v>27</v>
      </c>
      <c r="X137" s="105">
        <v>3820</v>
      </c>
      <c r="Y137" s="127">
        <v>10.050000000000001</v>
      </c>
      <c r="Z137" s="127"/>
      <c r="AA137" s="127">
        <v>3850</v>
      </c>
      <c r="AB137" s="105" t="s">
        <v>77</v>
      </c>
      <c r="AC137" s="89" t="s">
        <v>77</v>
      </c>
    </row>
    <row r="138" spans="1:29" ht="26.25" x14ac:dyDescent="0.4">
      <c r="A138" s="108"/>
      <c r="B138" s="109"/>
      <c r="C138" s="109"/>
      <c r="D138" s="109" t="s">
        <v>110</v>
      </c>
      <c r="E138" s="109" t="s">
        <v>29</v>
      </c>
      <c r="F138" s="109">
        <v>7286.1</v>
      </c>
      <c r="G138" s="110">
        <v>7286.1</v>
      </c>
      <c r="H138" s="110">
        <v>7229.27</v>
      </c>
      <c r="I138" s="109">
        <v>7229.27</v>
      </c>
      <c r="J138" s="126"/>
      <c r="K138" s="126">
        <v>13.15</v>
      </c>
      <c r="L138" s="109">
        <v>4.72</v>
      </c>
      <c r="M138" s="103">
        <v>45.65</v>
      </c>
      <c r="N138" s="104">
        <v>3485</v>
      </c>
      <c r="O138" s="105" t="s">
        <v>29</v>
      </c>
      <c r="P138" s="105">
        <v>3177</v>
      </c>
      <c r="Q138" s="123">
        <v>8.43</v>
      </c>
      <c r="R138" s="123"/>
      <c r="S138" s="123"/>
      <c r="T138" s="105"/>
      <c r="U138" s="107"/>
      <c r="V138" s="105">
        <v>3550</v>
      </c>
      <c r="W138" s="105" t="s">
        <v>29</v>
      </c>
      <c r="X138" s="105">
        <v>3250</v>
      </c>
      <c r="Y138" s="123"/>
      <c r="Z138" s="123"/>
      <c r="AA138" s="123">
        <v>3250</v>
      </c>
      <c r="AB138" s="105" t="s">
        <v>77</v>
      </c>
      <c r="AC138" s="89" t="s">
        <v>77</v>
      </c>
    </row>
    <row r="139" spans="1:29" ht="26.25" x14ac:dyDescent="0.4">
      <c r="A139" s="108"/>
      <c r="B139" s="109"/>
      <c r="C139" s="109"/>
      <c r="D139" s="125" t="s">
        <v>63</v>
      </c>
      <c r="E139" s="125" t="s">
        <v>27</v>
      </c>
      <c r="F139" s="109">
        <v>50800.5</v>
      </c>
      <c r="G139" s="110">
        <v>27332.28</v>
      </c>
      <c r="H139" s="110">
        <v>26935.32</v>
      </c>
      <c r="I139" s="109">
        <v>50403.54</v>
      </c>
      <c r="J139" s="126"/>
      <c r="K139" s="126"/>
      <c r="L139" s="109"/>
      <c r="M139" s="103"/>
      <c r="N139" s="104">
        <v>3816</v>
      </c>
      <c r="O139" s="105" t="s">
        <v>53</v>
      </c>
      <c r="P139" s="105">
        <v>3629</v>
      </c>
      <c r="Q139" s="123"/>
      <c r="R139" s="123"/>
      <c r="S139" s="123"/>
      <c r="T139" s="105"/>
      <c r="U139" s="107"/>
      <c r="V139" s="105">
        <v>4065.4667319999999</v>
      </c>
      <c r="W139" s="105" t="s">
        <v>27</v>
      </c>
      <c r="X139" s="105">
        <v>3698.5086230000002</v>
      </c>
      <c r="Y139" s="123"/>
      <c r="Z139" s="123"/>
      <c r="AA139" s="123">
        <v>3850</v>
      </c>
      <c r="AB139" s="105" t="s">
        <v>77</v>
      </c>
      <c r="AC139" s="89" t="s">
        <v>77</v>
      </c>
    </row>
    <row r="140" spans="1:29" ht="26.25" x14ac:dyDescent="0.4">
      <c r="A140" s="108"/>
      <c r="B140" s="109"/>
      <c r="C140" s="109"/>
      <c r="D140" s="125" t="s">
        <v>121</v>
      </c>
      <c r="E140" s="125" t="s">
        <v>27</v>
      </c>
      <c r="F140" s="109">
        <v>7676.73</v>
      </c>
      <c r="G140" s="110">
        <v>31144.95</v>
      </c>
      <c r="H140" s="110">
        <v>31084.560000000001</v>
      </c>
      <c r="I140" s="109">
        <v>7616.34</v>
      </c>
      <c r="J140" s="124"/>
      <c r="K140" s="124"/>
      <c r="L140" s="109"/>
      <c r="M140" s="103"/>
      <c r="N140" s="104">
        <v>3736</v>
      </c>
      <c r="O140" s="105" t="s">
        <v>53</v>
      </c>
      <c r="P140" s="105">
        <v>3532</v>
      </c>
      <c r="Q140" s="123"/>
      <c r="R140" s="123"/>
      <c r="S140" s="123"/>
      <c r="T140" s="105"/>
      <c r="U140" s="107"/>
      <c r="V140" s="105">
        <v>4019.3535179999999</v>
      </c>
      <c r="W140" s="105" t="s">
        <v>27</v>
      </c>
      <c r="X140" s="105">
        <v>3552.2405610000001</v>
      </c>
      <c r="Y140" s="127"/>
      <c r="Z140" s="127"/>
      <c r="AA140" s="127">
        <v>3850</v>
      </c>
      <c r="AB140" s="105" t="s">
        <v>77</v>
      </c>
      <c r="AC140" s="89" t="s">
        <v>77</v>
      </c>
    </row>
    <row r="141" spans="1:29" ht="26.25" x14ac:dyDescent="0.4">
      <c r="A141" s="108"/>
      <c r="B141" s="109"/>
      <c r="C141" s="109"/>
      <c r="D141" s="125" t="s">
        <v>122</v>
      </c>
      <c r="E141" s="125" t="s">
        <v>70</v>
      </c>
      <c r="F141" s="109">
        <v>15371.89</v>
      </c>
      <c r="G141" s="110">
        <v>15371.89</v>
      </c>
      <c r="H141" s="110">
        <v>15251.26</v>
      </c>
      <c r="I141" s="109">
        <v>15251.26</v>
      </c>
      <c r="J141" s="126"/>
      <c r="K141" s="126"/>
      <c r="L141" s="109"/>
      <c r="M141" s="103"/>
      <c r="N141" s="104">
        <v>3723</v>
      </c>
      <c r="O141" s="105" t="s">
        <v>53</v>
      </c>
      <c r="P141" s="105">
        <v>3496</v>
      </c>
      <c r="Q141" s="123"/>
      <c r="R141" s="123"/>
      <c r="S141" s="123"/>
      <c r="T141" s="105"/>
      <c r="U141" s="107"/>
      <c r="V141" s="105">
        <v>4450</v>
      </c>
      <c r="W141" s="105" t="s">
        <v>70</v>
      </c>
      <c r="X141" s="105">
        <v>4150</v>
      </c>
      <c r="Y141" s="123"/>
      <c r="Z141" s="123"/>
      <c r="AA141" s="123">
        <v>4150</v>
      </c>
      <c r="AB141" s="105" t="s">
        <v>77</v>
      </c>
      <c r="AC141" s="89" t="s">
        <v>77</v>
      </c>
    </row>
    <row r="142" spans="1:29" ht="26.25" x14ac:dyDescent="0.4">
      <c r="A142" s="108"/>
      <c r="B142" s="109"/>
      <c r="C142" s="109"/>
      <c r="D142" s="125" t="s">
        <v>68</v>
      </c>
      <c r="E142" s="125" t="s">
        <v>69</v>
      </c>
      <c r="F142" s="109">
        <v>46421.63</v>
      </c>
      <c r="G142" s="110">
        <v>38086.550000000003</v>
      </c>
      <c r="H142" s="110">
        <v>37941.82</v>
      </c>
      <c r="I142" s="109">
        <v>46063.68</v>
      </c>
      <c r="J142" s="126"/>
      <c r="K142" s="126"/>
      <c r="L142" s="109"/>
      <c r="M142" s="103"/>
      <c r="N142" s="104">
        <v>4215</v>
      </c>
      <c r="O142" s="105" t="s">
        <v>27</v>
      </c>
      <c r="P142" s="105">
        <v>3936</v>
      </c>
      <c r="Q142" s="123"/>
      <c r="R142" s="123"/>
      <c r="S142" s="123"/>
      <c r="T142" s="105"/>
      <c r="U142" s="107"/>
      <c r="V142" s="105">
        <v>4753.4051030000001</v>
      </c>
      <c r="W142" s="105" t="s">
        <v>69</v>
      </c>
      <c r="X142" s="105">
        <v>4319.5557369999997</v>
      </c>
      <c r="Y142" s="123"/>
      <c r="Z142" s="123"/>
      <c r="AA142" s="123">
        <v>4450</v>
      </c>
      <c r="AB142" s="105" t="s">
        <v>77</v>
      </c>
      <c r="AC142" s="89" t="s">
        <v>77</v>
      </c>
    </row>
    <row r="143" spans="1:29" ht="26.25" x14ac:dyDescent="0.4">
      <c r="A143" s="128"/>
      <c r="B143" s="129"/>
      <c r="C143" s="129"/>
      <c r="D143" s="130" t="s">
        <v>72</v>
      </c>
      <c r="E143" s="131" t="s">
        <v>27</v>
      </c>
      <c r="F143" s="132">
        <v>12353.29</v>
      </c>
      <c r="G143" s="133">
        <v>12353.29</v>
      </c>
      <c r="H143" s="133">
        <v>12255.73</v>
      </c>
      <c r="I143" s="129">
        <v>12255.73</v>
      </c>
      <c r="J143" s="134"/>
      <c r="K143" s="134"/>
      <c r="L143" s="129"/>
      <c r="M143" s="103"/>
      <c r="N143" s="135">
        <v>3454</v>
      </c>
      <c r="O143" s="136" t="s">
        <v>29</v>
      </c>
      <c r="P143" s="136">
        <v>3212</v>
      </c>
      <c r="Q143" s="137"/>
      <c r="R143" s="137"/>
      <c r="S143" s="137"/>
      <c r="T143" s="136"/>
      <c r="U143" s="138"/>
      <c r="V143" s="136">
        <v>4150</v>
      </c>
      <c r="W143" s="136" t="s">
        <v>27</v>
      </c>
      <c r="X143" s="136">
        <v>3850</v>
      </c>
      <c r="Y143" s="137"/>
      <c r="Z143" s="137"/>
      <c r="AA143" s="137">
        <v>3850</v>
      </c>
      <c r="AB143" s="136" t="s">
        <v>77</v>
      </c>
      <c r="AC143" s="89" t="s">
        <v>77</v>
      </c>
    </row>
    <row r="144" spans="1:29" ht="26.25" x14ac:dyDescent="0.4">
      <c r="A144" s="139"/>
      <c r="B144" s="140"/>
      <c r="C144" s="140"/>
      <c r="D144" s="141"/>
      <c r="E144" s="141"/>
      <c r="F144" s="140">
        <v>267808.67</v>
      </c>
      <c r="G144" s="140">
        <v>267808.67</v>
      </c>
      <c r="H144" s="140">
        <v>265708.68</v>
      </c>
      <c r="I144" s="140">
        <v>265708.68</v>
      </c>
      <c r="J144" s="142"/>
      <c r="K144" s="142"/>
      <c r="L144" s="140"/>
      <c r="M144" s="143"/>
      <c r="N144" s="140">
        <v>3431</v>
      </c>
      <c r="O144" s="140" t="s">
        <v>29</v>
      </c>
      <c r="P144" s="140">
        <v>3201</v>
      </c>
      <c r="Q144" s="144"/>
      <c r="R144" s="144"/>
      <c r="S144" s="144"/>
      <c r="T144" s="140"/>
      <c r="U144" s="143"/>
      <c r="V144" s="140">
        <v>4113.4701139999997</v>
      </c>
      <c r="W144" s="140" t="s">
        <v>27</v>
      </c>
      <c r="X144" s="140">
        <v>3767.0076370000002</v>
      </c>
      <c r="Y144" s="144"/>
      <c r="Z144" s="144"/>
      <c r="AA144" s="144">
        <v>3872</v>
      </c>
      <c r="AB144" s="140" t="s">
        <v>77</v>
      </c>
      <c r="AC144" s="89" t="s">
        <v>77</v>
      </c>
    </row>
    <row r="145" spans="1:29" x14ac:dyDescent="0.25">
      <c r="A145" s="145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</row>
    <row r="146" spans="1:29" x14ac:dyDescent="0.25">
      <c r="A146" s="145"/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</row>
    <row r="147" spans="1:29" x14ac:dyDescent="0.25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</row>
    <row r="148" spans="1:29" x14ac:dyDescent="0.25">
      <c r="A148" s="145"/>
      <c r="B148" s="145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</row>
    <row r="149" spans="1:29" x14ac:dyDescent="0.25">
      <c r="A149" s="145"/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</row>
    <row r="150" spans="1:29" x14ac:dyDescent="0.25">
      <c r="A150" s="145"/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</row>
    <row r="151" spans="1:29" x14ac:dyDescent="0.25">
      <c r="A151" s="145"/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</row>
  </sheetData>
  <mergeCells count="37">
    <mergeCell ref="A1:AB1"/>
    <mergeCell ref="A2:AB2"/>
    <mergeCell ref="A3:AB3"/>
    <mergeCell ref="A4:A5"/>
    <mergeCell ref="B4:B5"/>
    <mergeCell ref="C4:C5"/>
    <mergeCell ref="D4:D5"/>
    <mergeCell ref="E4:E5"/>
    <mergeCell ref="F4:F5"/>
    <mergeCell ref="G4:G5"/>
    <mergeCell ref="F131:F132"/>
    <mergeCell ref="H4:H5"/>
    <mergeCell ref="I4:L4"/>
    <mergeCell ref="N4:N5"/>
    <mergeCell ref="O4:R4"/>
    <mergeCell ref="A131:A132"/>
    <mergeCell ref="B131:B132"/>
    <mergeCell ref="C131:C132"/>
    <mergeCell ref="D131:D132"/>
    <mergeCell ref="E131:E132"/>
    <mergeCell ref="S131:S132"/>
    <mergeCell ref="V4:V5"/>
    <mergeCell ref="W4:Z4"/>
    <mergeCell ref="AA4:AA5"/>
    <mergeCell ref="AB4:AB5"/>
    <mergeCell ref="S4:S5"/>
    <mergeCell ref="T4:T5"/>
    <mergeCell ref="G131:G132"/>
    <mergeCell ref="H131:H132"/>
    <mergeCell ref="I131:L131"/>
    <mergeCell ref="N131:N132"/>
    <mergeCell ref="O131:R131"/>
    <mergeCell ref="T131:T132"/>
    <mergeCell ref="V131:V132"/>
    <mergeCell ref="W131:Z131"/>
    <mergeCell ref="AA131:AA132"/>
    <mergeCell ref="AB131:AB1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4356E-260E-4B49-BA61-DDBA28F5F8A3}">
  <dimension ref="A1:AB165"/>
  <sheetViews>
    <sheetView topLeftCell="A123" zoomScale="40" zoomScaleNormal="40" workbookViewId="0">
      <selection activeCell="AJ143" sqref="AJ143"/>
    </sheetView>
  </sheetViews>
  <sheetFormatPr defaultColWidth="9.140625" defaultRowHeight="15" x14ac:dyDescent="0.25"/>
  <cols>
    <col min="1" max="1" width="7.85546875" customWidth="1"/>
    <col min="2" max="2" width="23.42578125" customWidth="1"/>
    <col min="3" max="3" width="9.7109375" customWidth="1"/>
    <col min="4" max="4" width="38.5703125" customWidth="1"/>
    <col min="5" max="5" width="10.7109375" customWidth="1"/>
    <col min="6" max="6" width="8.85546875" customWidth="1"/>
    <col min="7" max="7" width="27.5703125" customWidth="1"/>
    <col min="8" max="8" width="22.7109375" customWidth="1"/>
    <col min="9" max="11" width="21.5703125" customWidth="1"/>
    <col min="12" max="12" width="4.5703125" customWidth="1"/>
    <col min="13" max="19" width="12.28515625" customWidth="1"/>
    <col min="20" max="20" width="3.5703125" customWidth="1"/>
    <col min="21" max="27" width="12.7109375" customWidth="1"/>
    <col min="28" max="28" width="3.28515625" customWidth="1"/>
  </cols>
  <sheetData>
    <row r="1" spans="1:28" ht="29.25" customHeight="1" x14ac:dyDescent="0.3">
      <c r="A1" s="204" t="s">
        <v>131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5"/>
      <c r="M1" s="206" t="s">
        <v>132</v>
      </c>
      <c r="N1" s="206"/>
      <c r="O1" s="206"/>
      <c r="P1" s="206"/>
      <c r="Q1" s="206"/>
      <c r="R1" s="206"/>
      <c r="S1" s="207"/>
      <c r="T1" s="206"/>
      <c r="U1" s="208"/>
      <c r="V1" s="208"/>
      <c r="W1" s="209"/>
      <c r="X1" s="209"/>
      <c r="Y1" s="210"/>
      <c r="Z1" s="211"/>
      <c r="AA1" s="207"/>
      <c r="AB1" s="1"/>
    </row>
    <row r="2" spans="1:28" ht="29.25" customHeight="1" x14ac:dyDescent="0.3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5"/>
      <c r="M2" s="211"/>
      <c r="N2" s="211"/>
      <c r="O2" s="211"/>
      <c r="P2" s="211"/>
      <c r="Q2" s="211"/>
      <c r="R2" s="211"/>
      <c r="S2" s="212"/>
      <c r="T2" s="211"/>
      <c r="U2" s="213"/>
      <c r="V2" s="213"/>
      <c r="W2" s="214"/>
      <c r="X2" s="214"/>
      <c r="Y2" s="215"/>
      <c r="Z2" s="211"/>
      <c r="AA2" s="212"/>
      <c r="AB2" s="1"/>
    </row>
    <row r="3" spans="1:28" ht="29.25" customHeight="1" x14ac:dyDescent="0.3">
      <c r="A3" s="204" t="s">
        <v>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5"/>
      <c r="M3" s="211"/>
      <c r="N3" s="211"/>
      <c r="O3" s="211"/>
      <c r="P3" s="211"/>
      <c r="Q3" s="211"/>
      <c r="R3" s="211"/>
      <c r="S3" s="212"/>
      <c r="T3" s="211"/>
      <c r="U3" s="213"/>
      <c r="V3" s="213"/>
      <c r="W3" s="214"/>
      <c r="X3" s="214"/>
      <c r="Y3" s="215"/>
      <c r="Z3" s="211"/>
      <c r="AA3" s="212"/>
      <c r="AB3" s="1"/>
    </row>
    <row r="4" spans="1:28" ht="32.25" customHeight="1" x14ac:dyDescent="0.25">
      <c r="A4" s="216" t="s">
        <v>3</v>
      </c>
      <c r="B4" s="216" t="s">
        <v>4</v>
      </c>
      <c r="C4" s="216" t="s">
        <v>5</v>
      </c>
      <c r="D4" s="216" t="s">
        <v>6</v>
      </c>
      <c r="E4" s="217" t="s">
        <v>7</v>
      </c>
      <c r="F4" s="216" t="s">
        <v>8</v>
      </c>
      <c r="G4" s="216" t="s">
        <v>9</v>
      </c>
      <c r="H4" s="216" t="s">
        <v>10</v>
      </c>
      <c r="I4" s="216" t="s">
        <v>11</v>
      </c>
      <c r="J4" s="216"/>
      <c r="K4" s="216"/>
      <c r="L4" s="218"/>
      <c r="M4" s="219" t="s">
        <v>12</v>
      </c>
      <c r="N4" s="220" t="s">
        <v>133</v>
      </c>
      <c r="O4" s="220"/>
      <c r="P4" s="220"/>
      <c r="Q4" s="220"/>
      <c r="R4" s="221" t="s">
        <v>14</v>
      </c>
      <c r="S4" s="222" t="s">
        <v>15</v>
      </c>
      <c r="T4" s="223"/>
      <c r="U4" s="224" t="s">
        <v>12</v>
      </c>
      <c r="V4" s="225" t="s">
        <v>134</v>
      </c>
      <c r="W4" s="225"/>
      <c r="X4" s="225"/>
      <c r="Y4" s="225"/>
      <c r="Z4" s="226" t="s">
        <v>14</v>
      </c>
      <c r="AA4" s="227" t="s">
        <v>15</v>
      </c>
      <c r="AB4" s="1"/>
    </row>
    <row r="5" spans="1:28" ht="32.25" customHeight="1" x14ac:dyDescent="0.25">
      <c r="A5" s="228"/>
      <c r="B5" s="228"/>
      <c r="C5" s="228"/>
      <c r="D5" s="228"/>
      <c r="E5" s="229"/>
      <c r="F5" s="228"/>
      <c r="G5" s="228"/>
      <c r="H5" s="228"/>
      <c r="I5" s="230" t="s">
        <v>17</v>
      </c>
      <c r="J5" s="5" t="s">
        <v>18</v>
      </c>
      <c r="K5" s="231" t="s">
        <v>19</v>
      </c>
      <c r="L5" s="218"/>
      <c r="M5" s="232"/>
      <c r="N5" s="233" t="s">
        <v>21</v>
      </c>
      <c r="O5" s="233" t="s">
        <v>22</v>
      </c>
      <c r="P5" s="234" t="s">
        <v>23</v>
      </c>
      <c r="Q5" s="235" t="s">
        <v>24</v>
      </c>
      <c r="R5" s="236"/>
      <c r="S5" s="237"/>
      <c r="T5" s="238"/>
      <c r="U5" s="148"/>
      <c r="V5" s="9" t="s">
        <v>21</v>
      </c>
      <c r="W5" s="9" t="s">
        <v>22</v>
      </c>
      <c r="X5" s="13" t="s">
        <v>23</v>
      </c>
      <c r="Y5" s="11" t="s">
        <v>24</v>
      </c>
      <c r="Z5" s="239"/>
      <c r="AA5" s="146"/>
      <c r="AB5" s="1"/>
    </row>
    <row r="6" spans="1:28" ht="26.25" customHeight="1" x14ac:dyDescent="0.25">
      <c r="A6" s="240">
        <v>32</v>
      </c>
      <c r="B6" s="241" t="s">
        <v>135</v>
      </c>
      <c r="C6" s="242">
        <v>19</v>
      </c>
      <c r="D6" s="242" t="s">
        <v>136</v>
      </c>
      <c r="E6" s="242" t="s">
        <v>81</v>
      </c>
      <c r="F6" s="243">
        <v>57</v>
      </c>
      <c r="G6" s="244" t="s">
        <v>137</v>
      </c>
      <c r="H6" s="245" t="s">
        <v>138</v>
      </c>
      <c r="I6" s="246">
        <v>3801.61</v>
      </c>
      <c r="J6" s="247">
        <v>3801.61</v>
      </c>
      <c r="K6" s="246">
        <v>3771.55</v>
      </c>
      <c r="L6" s="248"/>
      <c r="M6" s="249">
        <v>11.5</v>
      </c>
      <c r="N6" s="249">
        <v>6.21</v>
      </c>
      <c r="O6" s="249">
        <v>44.97</v>
      </c>
      <c r="P6" s="250">
        <v>3338</v>
      </c>
      <c r="Q6" s="249" t="s">
        <v>81</v>
      </c>
      <c r="R6" s="250">
        <f>((100-M6)/(100-N6))*P6</f>
        <v>3149.7281160038383</v>
      </c>
      <c r="S6" s="249">
        <f>M6-N6</f>
        <v>5.29</v>
      </c>
      <c r="T6" s="251"/>
      <c r="U6" s="249"/>
      <c r="V6" s="249"/>
      <c r="W6" s="249"/>
      <c r="X6" s="252">
        <v>3250</v>
      </c>
      <c r="Y6" s="252" t="s">
        <v>81</v>
      </c>
      <c r="Z6" s="250">
        <v>2950</v>
      </c>
      <c r="AA6" s="249"/>
      <c r="AB6" s="1"/>
    </row>
    <row r="7" spans="1:28" ht="26.25" customHeight="1" x14ac:dyDescent="0.25">
      <c r="A7" s="240">
        <v>41</v>
      </c>
      <c r="B7" s="241" t="s">
        <v>139</v>
      </c>
      <c r="C7" s="242">
        <v>26</v>
      </c>
      <c r="D7" s="242" t="s">
        <v>136</v>
      </c>
      <c r="E7" s="242" t="s">
        <v>81</v>
      </c>
      <c r="F7" s="243">
        <v>58</v>
      </c>
      <c r="G7" s="244" t="s">
        <v>140</v>
      </c>
      <c r="H7" s="245" t="s">
        <v>141</v>
      </c>
      <c r="I7" s="246">
        <v>3953.8</v>
      </c>
      <c r="J7" s="247">
        <v>3953.8</v>
      </c>
      <c r="K7" s="246">
        <v>3922.45</v>
      </c>
      <c r="L7" s="248"/>
      <c r="M7" s="249">
        <v>12.26</v>
      </c>
      <c r="N7" s="249">
        <v>7.33</v>
      </c>
      <c r="O7" s="249">
        <v>36.799999999999997</v>
      </c>
      <c r="P7" s="250">
        <v>3917</v>
      </c>
      <c r="Q7" s="249" t="s">
        <v>53</v>
      </c>
      <c r="R7" s="250">
        <f>((100-M7)/(100-N7))*P7</f>
        <v>3708.6174598036041</v>
      </c>
      <c r="S7" s="249">
        <f>M7-N7</f>
        <v>4.93</v>
      </c>
      <c r="T7" s="251"/>
      <c r="U7" s="249"/>
      <c r="V7" s="249"/>
      <c r="W7" s="249"/>
      <c r="X7" s="252">
        <v>3250</v>
      </c>
      <c r="Y7" s="252" t="s">
        <v>81</v>
      </c>
      <c r="Z7" s="250">
        <v>2950</v>
      </c>
      <c r="AA7" s="249"/>
      <c r="AB7" s="1"/>
    </row>
    <row r="8" spans="1:28" ht="26.25" customHeight="1" x14ac:dyDescent="0.25">
      <c r="A8" s="240"/>
      <c r="B8" s="241"/>
      <c r="C8" s="242"/>
      <c r="D8" s="253" t="s">
        <v>136</v>
      </c>
      <c r="E8" s="253" t="s">
        <v>81</v>
      </c>
      <c r="F8" s="243"/>
      <c r="G8" s="244"/>
      <c r="H8" s="245"/>
      <c r="I8" s="254">
        <f>SUM(I6:I7)</f>
        <v>7755.41</v>
      </c>
      <c r="J8" s="255">
        <f>SUM(J6:J7)</f>
        <v>7755.41</v>
      </c>
      <c r="K8" s="254">
        <f>SUM(K6:K7)</f>
        <v>7694</v>
      </c>
      <c r="L8" s="256"/>
      <c r="M8" s="257">
        <f>SUMPRODUCT(M6:M7,$K6:$K7)/$K8</f>
        <v>11.887452820379517</v>
      </c>
      <c r="N8" s="257">
        <f t="shared" ref="N8:S8" si="0">SUMPRODUCT(N6:N7,$K6:$K7)/$K8</f>
        <v>6.7809831037171833</v>
      </c>
      <c r="O8" s="257">
        <f t="shared" si="0"/>
        <v>40.804882180920195</v>
      </c>
      <c r="P8" s="258">
        <f t="shared" si="0"/>
        <v>3633.1778723680786</v>
      </c>
      <c r="Q8" s="258" t="s">
        <v>29</v>
      </c>
      <c r="R8" s="258">
        <f t="shared" si="0"/>
        <v>3434.653448287097</v>
      </c>
      <c r="S8" s="257">
        <f t="shared" si="0"/>
        <v>5.1064697166623345</v>
      </c>
      <c r="T8" s="259"/>
      <c r="U8" s="249"/>
      <c r="V8" s="249"/>
      <c r="W8" s="249"/>
      <c r="X8" s="260">
        <v>3250</v>
      </c>
      <c r="Y8" s="260" t="s">
        <v>81</v>
      </c>
      <c r="Z8" s="258">
        <v>2950</v>
      </c>
      <c r="AA8" s="249"/>
      <c r="AB8" s="1"/>
    </row>
    <row r="9" spans="1:28" ht="26.25" customHeight="1" x14ac:dyDescent="0.25">
      <c r="A9" s="240"/>
      <c r="B9" s="241"/>
      <c r="C9" s="242"/>
      <c r="D9" s="242"/>
      <c r="E9" s="242"/>
      <c r="F9" s="243"/>
      <c r="G9" s="244"/>
      <c r="H9" s="245"/>
      <c r="I9" s="246"/>
      <c r="J9" s="247"/>
      <c r="K9" s="246"/>
      <c r="L9" s="248"/>
      <c r="M9" s="249"/>
      <c r="N9" s="249"/>
      <c r="O9" s="249"/>
      <c r="P9" s="250"/>
      <c r="Q9" s="249"/>
      <c r="R9" s="250"/>
      <c r="S9" s="249"/>
      <c r="T9" s="251"/>
      <c r="U9" s="249"/>
      <c r="V9" s="249"/>
      <c r="W9" s="249"/>
      <c r="X9" s="252"/>
      <c r="Y9" s="252"/>
      <c r="Z9" s="250"/>
      <c r="AA9" s="249"/>
      <c r="AB9" s="1"/>
    </row>
    <row r="10" spans="1:28" ht="26.25" customHeight="1" x14ac:dyDescent="0.25">
      <c r="A10" s="240"/>
      <c r="B10" s="241"/>
      <c r="C10" s="242"/>
      <c r="D10" s="242"/>
      <c r="E10" s="242"/>
      <c r="F10" s="243"/>
      <c r="G10" s="244"/>
      <c r="H10" s="245"/>
      <c r="I10" s="246"/>
      <c r="J10" s="247"/>
      <c r="K10" s="246"/>
      <c r="L10" s="248"/>
      <c r="M10" s="249"/>
      <c r="N10" s="249"/>
      <c r="O10" s="249"/>
      <c r="P10" s="250"/>
      <c r="Q10" s="249"/>
      <c r="R10" s="250"/>
      <c r="S10" s="249"/>
      <c r="T10" s="251"/>
      <c r="U10" s="249"/>
      <c r="V10" s="249"/>
      <c r="W10" s="249"/>
      <c r="X10" s="252"/>
      <c r="Y10" s="252"/>
      <c r="Z10" s="250"/>
      <c r="AA10" s="249"/>
      <c r="AB10" s="1"/>
    </row>
    <row r="11" spans="1:28" ht="26.25" customHeight="1" x14ac:dyDescent="0.25">
      <c r="A11" s="240">
        <v>83</v>
      </c>
      <c r="B11" s="241" t="s">
        <v>142</v>
      </c>
      <c r="C11" s="242">
        <v>57</v>
      </c>
      <c r="D11" s="253" t="s">
        <v>143</v>
      </c>
      <c r="E11" s="253" t="s">
        <v>81</v>
      </c>
      <c r="F11" s="243">
        <v>59</v>
      </c>
      <c r="G11" s="244">
        <v>162000055</v>
      </c>
      <c r="H11" s="245" t="s">
        <v>144</v>
      </c>
      <c r="I11" s="254">
        <v>4359.21</v>
      </c>
      <c r="J11" s="255">
        <v>4359.21</v>
      </c>
      <c r="K11" s="261">
        <v>4325.2</v>
      </c>
      <c r="L11" s="256"/>
      <c r="M11" s="249"/>
      <c r="N11" s="249"/>
      <c r="O11" s="249"/>
      <c r="P11" s="258">
        <v>2665</v>
      </c>
      <c r="Q11" s="257" t="s">
        <v>54</v>
      </c>
      <c r="R11" s="258">
        <v>2373</v>
      </c>
      <c r="S11" s="249"/>
      <c r="T11" s="251"/>
      <c r="U11" s="249"/>
      <c r="V11" s="249"/>
      <c r="W11" s="249"/>
      <c r="X11" s="260">
        <v>3250</v>
      </c>
      <c r="Y11" s="260" t="s">
        <v>81</v>
      </c>
      <c r="Z11" s="258">
        <v>2950</v>
      </c>
      <c r="AA11" s="249"/>
      <c r="AB11" s="1"/>
    </row>
    <row r="12" spans="1:28" ht="26.25" customHeight="1" x14ac:dyDescent="0.25">
      <c r="A12" s="240"/>
      <c r="B12" s="241"/>
      <c r="C12" s="242"/>
      <c r="D12" s="242"/>
      <c r="E12" s="242"/>
      <c r="F12" s="243"/>
      <c r="G12" s="244"/>
      <c r="H12" s="245"/>
      <c r="I12" s="246"/>
      <c r="J12" s="247"/>
      <c r="K12" s="262"/>
      <c r="L12" s="248"/>
      <c r="M12" s="249"/>
      <c r="N12" s="249"/>
      <c r="O12" s="249"/>
      <c r="P12" s="250"/>
      <c r="Q12" s="249"/>
      <c r="R12" s="250"/>
      <c r="S12" s="249"/>
      <c r="T12" s="251"/>
      <c r="U12" s="249"/>
      <c r="V12" s="249"/>
      <c r="W12" s="249"/>
      <c r="X12" s="252"/>
      <c r="Y12" s="252"/>
      <c r="Z12" s="250"/>
      <c r="AA12" s="249"/>
      <c r="AB12" s="1"/>
    </row>
    <row r="13" spans="1:28" ht="26.25" customHeight="1" x14ac:dyDescent="0.25">
      <c r="A13" s="240"/>
      <c r="B13" s="241"/>
      <c r="C13" s="242"/>
      <c r="D13" s="242"/>
      <c r="E13" s="242"/>
      <c r="F13" s="243"/>
      <c r="G13" s="244"/>
      <c r="H13" s="245"/>
      <c r="I13" s="246"/>
      <c r="J13" s="247"/>
      <c r="K13" s="262"/>
      <c r="L13" s="248"/>
      <c r="M13" s="249"/>
      <c r="N13" s="249"/>
      <c r="O13" s="249"/>
      <c r="P13" s="250"/>
      <c r="Q13" s="249"/>
      <c r="R13" s="250"/>
      <c r="S13" s="249"/>
      <c r="T13" s="251"/>
      <c r="U13" s="249"/>
      <c r="V13" s="249"/>
      <c r="W13" s="249"/>
      <c r="X13" s="252"/>
      <c r="Y13" s="252"/>
      <c r="Z13" s="250"/>
      <c r="AA13" s="249"/>
      <c r="AB13" s="1"/>
    </row>
    <row r="14" spans="1:28" ht="26.25" customHeight="1" x14ac:dyDescent="0.25">
      <c r="A14" s="240"/>
      <c r="B14" s="241"/>
      <c r="C14" s="242"/>
      <c r="D14" s="242"/>
      <c r="E14" s="242"/>
      <c r="F14" s="243"/>
      <c r="G14" s="244"/>
      <c r="H14" s="245"/>
      <c r="I14" s="246"/>
      <c r="J14" s="247"/>
      <c r="K14" s="262"/>
      <c r="L14" s="248"/>
      <c r="M14" s="249"/>
      <c r="N14" s="249"/>
      <c r="O14" s="249"/>
      <c r="P14" s="250"/>
      <c r="Q14" s="249"/>
      <c r="R14" s="250"/>
      <c r="S14" s="249"/>
      <c r="T14" s="251"/>
      <c r="U14" s="249"/>
      <c r="V14" s="249"/>
      <c r="W14" s="249"/>
      <c r="X14" s="252"/>
      <c r="Y14" s="252"/>
      <c r="Z14" s="250"/>
      <c r="AA14" s="249"/>
      <c r="AB14" s="1"/>
    </row>
    <row r="15" spans="1:28" ht="26.25" customHeight="1" x14ac:dyDescent="0.25">
      <c r="A15" s="240">
        <v>49</v>
      </c>
      <c r="B15" s="241" t="s">
        <v>145</v>
      </c>
      <c r="C15" s="242">
        <v>31</v>
      </c>
      <c r="D15" s="263" t="s">
        <v>146</v>
      </c>
      <c r="E15" s="263" t="s">
        <v>81</v>
      </c>
      <c r="F15" s="243">
        <v>59</v>
      </c>
      <c r="G15" s="244" t="s">
        <v>147</v>
      </c>
      <c r="H15" s="245" t="s">
        <v>148</v>
      </c>
      <c r="I15" s="246">
        <v>4085.56</v>
      </c>
      <c r="J15" s="247">
        <v>4085.56</v>
      </c>
      <c r="K15" s="246">
        <v>4053.74</v>
      </c>
      <c r="L15" s="248"/>
      <c r="M15" s="249">
        <v>11.39</v>
      </c>
      <c r="N15" s="249">
        <v>5.84</v>
      </c>
      <c r="O15" s="249">
        <v>49.15</v>
      </c>
      <c r="P15" s="250">
        <v>3055</v>
      </c>
      <c r="Q15" s="249" t="s">
        <v>61</v>
      </c>
      <c r="R15" s="250">
        <f>((100-M15)/(100-N15))*P15</f>
        <v>2874.9314995751911</v>
      </c>
      <c r="S15" s="249">
        <f>M15-N15</f>
        <v>5.5500000000000007</v>
      </c>
      <c r="T15" s="251"/>
      <c r="U15" s="249"/>
      <c r="V15" s="249"/>
      <c r="W15" s="249"/>
      <c r="X15" s="252">
        <v>3250</v>
      </c>
      <c r="Y15" s="252" t="s">
        <v>81</v>
      </c>
      <c r="Z15" s="250">
        <v>2950</v>
      </c>
      <c r="AA15" s="249"/>
      <c r="AB15" s="1"/>
    </row>
    <row r="16" spans="1:28" ht="26.25" customHeight="1" x14ac:dyDescent="0.25">
      <c r="A16" s="240">
        <v>77</v>
      </c>
      <c r="B16" s="241" t="s">
        <v>144</v>
      </c>
      <c r="C16" s="242">
        <v>52</v>
      </c>
      <c r="D16" s="263" t="s">
        <v>146</v>
      </c>
      <c r="E16" s="263" t="s">
        <v>81</v>
      </c>
      <c r="F16" s="243">
        <v>59</v>
      </c>
      <c r="G16" s="244" t="s">
        <v>149</v>
      </c>
      <c r="H16" s="245" t="s">
        <v>150</v>
      </c>
      <c r="I16" s="246">
        <v>3779.2</v>
      </c>
      <c r="J16" s="247">
        <v>3779.2</v>
      </c>
      <c r="K16" s="262">
        <v>3749.7</v>
      </c>
      <c r="L16" s="248"/>
      <c r="M16" s="249"/>
      <c r="N16" s="249"/>
      <c r="O16" s="249"/>
      <c r="P16" s="250">
        <v>2995</v>
      </c>
      <c r="Q16" s="249" t="s">
        <v>61</v>
      </c>
      <c r="R16" s="250">
        <v>2737</v>
      </c>
      <c r="S16" s="249"/>
      <c r="T16" s="251"/>
      <c r="U16" s="249"/>
      <c r="V16" s="249"/>
      <c r="W16" s="249"/>
      <c r="X16" s="252">
        <v>3250</v>
      </c>
      <c r="Y16" s="252" t="s">
        <v>81</v>
      </c>
      <c r="Z16" s="250">
        <v>2950</v>
      </c>
      <c r="AA16" s="249"/>
      <c r="AB16" s="1"/>
    </row>
    <row r="17" spans="1:28" ht="26.25" customHeight="1" x14ac:dyDescent="0.25">
      <c r="A17" s="240"/>
      <c r="B17" s="241"/>
      <c r="C17" s="242"/>
      <c r="D17" s="253" t="s">
        <v>146</v>
      </c>
      <c r="E17" s="253" t="s">
        <v>81</v>
      </c>
      <c r="F17" s="243"/>
      <c r="G17" s="244"/>
      <c r="H17" s="245"/>
      <c r="I17" s="254">
        <f>SUM(I15:I16)</f>
        <v>7864.76</v>
      </c>
      <c r="J17" s="255">
        <f>SUM(J15:J16)</f>
        <v>7864.76</v>
      </c>
      <c r="K17" s="261">
        <f>SUM(K15:K16)</f>
        <v>7803.44</v>
      </c>
      <c r="L17" s="256"/>
      <c r="M17" s="249"/>
      <c r="N17" s="249"/>
      <c r="O17" s="249"/>
      <c r="P17" s="258">
        <f>SUMPRODUCT(P15:P16,$K15:$K16)/$K17</f>
        <v>3026.1688691141344</v>
      </c>
      <c r="Q17" s="258" t="s">
        <v>61</v>
      </c>
      <c r="R17" s="258">
        <f t="shared" ref="R17" si="1">SUMPRODUCT(R15:R16,$K15:$K16)/$K17</f>
        <v>2808.6528142829234</v>
      </c>
      <c r="S17" s="249"/>
      <c r="T17" s="251"/>
      <c r="U17" s="249"/>
      <c r="V17" s="249"/>
      <c r="W17" s="249"/>
      <c r="X17" s="260">
        <v>3250</v>
      </c>
      <c r="Y17" s="260" t="s">
        <v>81</v>
      </c>
      <c r="Z17" s="258">
        <v>2950</v>
      </c>
      <c r="AA17" s="249"/>
      <c r="AB17" s="1"/>
    </row>
    <row r="18" spans="1:28" ht="26.25" customHeight="1" x14ac:dyDescent="0.25">
      <c r="A18" s="240"/>
      <c r="B18" s="241"/>
      <c r="C18" s="242"/>
      <c r="D18" s="242"/>
      <c r="E18" s="242"/>
      <c r="F18" s="243"/>
      <c r="G18" s="244"/>
      <c r="H18" s="245"/>
      <c r="I18" s="246"/>
      <c r="J18" s="247"/>
      <c r="K18" s="262"/>
      <c r="L18" s="248"/>
      <c r="M18" s="249"/>
      <c r="N18" s="249"/>
      <c r="O18" s="249"/>
      <c r="P18" s="250"/>
      <c r="Q18" s="249"/>
      <c r="R18" s="250"/>
      <c r="S18" s="249"/>
      <c r="T18" s="251"/>
      <c r="U18" s="249"/>
      <c r="V18" s="249"/>
      <c r="W18" s="249"/>
      <c r="X18" s="252"/>
      <c r="Y18" s="252"/>
      <c r="Z18" s="250"/>
      <c r="AA18" s="249"/>
      <c r="AB18" s="1"/>
    </row>
    <row r="19" spans="1:28" ht="26.25" customHeight="1" x14ac:dyDescent="0.25">
      <c r="A19" s="240"/>
      <c r="B19" s="241"/>
      <c r="C19" s="242"/>
      <c r="D19" s="242"/>
      <c r="E19" s="242"/>
      <c r="F19" s="243"/>
      <c r="G19" s="244"/>
      <c r="H19" s="245"/>
      <c r="I19" s="246"/>
      <c r="J19" s="247"/>
      <c r="K19" s="262"/>
      <c r="L19" s="248"/>
      <c r="M19" s="249"/>
      <c r="N19" s="249"/>
      <c r="O19" s="249"/>
      <c r="P19" s="250"/>
      <c r="Q19" s="249"/>
      <c r="R19" s="250"/>
      <c r="S19" s="249"/>
      <c r="T19" s="251"/>
      <c r="U19" s="249"/>
      <c r="V19" s="249"/>
      <c r="W19" s="249"/>
      <c r="X19" s="252"/>
      <c r="Y19" s="252"/>
      <c r="Z19" s="250"/>
      <c r="AA19" s="249"/>
      <c r="AB19" s="1"/>
    </row>
    <row r="20" spans="1:28" ht="26.25" customHeight="1" x14ac:dyDescent="0.25">
      <c r="A20" s="240">
        <v>7</v>
      </c>
      <c r="B20" s="241" t="s">
        <v>151</v>
      </c>
      <c r="C20" s="242">
        <v>3</v>
      </c>
      <c r="D20" s="242" t="s">
        <v>26</v>
      </c>
      <c r="E20" s="242" t="s">
        <v>27</v>
      </c>
      <c r="F20" s="243">
        <v>59</v>
      </c>
      <c r="G20" s="244">
        <v>161005054</v>
      </c>
      <c r="H20" s="264" t="s">
        <v>152</v>
      </c>
      <c r="I20" s="246">
        <v>4118.13</v>
      </c>
      <c r="J20" s="265">
        <v>4118.13</v>
      </c>
      <c r="K20" s="246">
        <v>4085.98</v>
      </c>
      <c r="L20" s="248"/>
      <c r="M20" s="249">
        <v>12.24</v>
      </c>
      <c r="N20" s="249">
        <v>6.11</v>
      </c>
      <c r="O20" s="249">
        <v>48.92</v>
      </c>
      <c r="P20" s="250">
        <v>3126</v>
      </c>
      <c r="Q20" s="249" t="s">
        <v>81</v>
      </c>
      <c r="R20" s="250">
        <f>((100-M20)/(100-N20))*P20</f>
        <v>2921.9060602833101</v>
      </c>
      <c r="S20" s="249">
        <f>M20-N20</f>
        <v>6.13</v>
      </c>
      <c r="T20" s="251"/>
      <c r="U20" s="249">
        <v>12.85</v>
      </c>
      <c r="V20" s="249">
        <v>7.98</v>
      </c>
      <c r="W20" s="249">
        <v>34.799999999999997</v>
      </c>
      <c r="X20" s="252">
        <v>4186</v>
      </c>
      <c r="Y20" s="252" t="s">
        <v>27</v>
      </c>
      <c r="Z20" s="250">
        <f>(100-U20)/(100-V20)*X20</f>
        <v>3964.4631601825695</v>
      </c>
      <c r="AA20" s="249">
        <f>U20-V20</f>
        <v>4.8699999999999992</v>
      </c>
      <c r="AB20" s="1"/>
    </row>
    <row r="21" spans="1:28" ht="26.25" customHeight="1" x14ac:dyDescent="0.25">
      <c r="A21" s="240">
        <v>11</v>
      </c>
      <c r="B21" s="241" t="s">
        <v>153</v>
      </c>
      <c r="C21" s="242">
        <v>6</v>
      </c>
      <c r="D21" s="242" t="s">
        <v>26</v>
      </c>
      <c r="E21" s="242" t="s">
        <v>27</v>
      </c>
      <c r="F21" s="243">
        <v>58</v>
      </c>
      <c r="G21" s="243">
        <v>151000277</v>
      </c>
      <c r="H21" s="264" t="s">
        <v>151</v>
      </c>
      <c r="I21" s="266">
        <v>4107.91</v>
      </c>
      <c r="J21" s="265">
        <v>4107.91</v>
      </c>
      <c r="K21" s="246">
        <v>4075.45</v>
      </c>
      <c r="L21" s="248"/>
      <c r="M21" s="249">
        <v>11.68</v>
      </c>
      <c r="N21" s="249">
        <v>6.08</v>
      </c>
      <c r="O21" s="249">
        <v>48.46</v>
      </c>
      <c r="P21" s="250">
        <v>3172</v>
      </c>
      <c r="Q21" s="249" t="s">
        <v>81</v>
      </c>
      <c r="R21" s="250">
        <f>((100-M21)/(100-N21))*P21</f>
        <v>2982.8688245315161</v>
      </c>
      <c r="S21" s="249">
        <f>M21-N21</f>
        <v>5.6</v>
      </c>
      <c r="T21" s="251"/>
      <c r="U21" s="249">
        <v>13.16</v>
      </c>
      <c r="V21" s="249">
        <v>8.14</v>
      </c>
      <c r="W21" s="249">
        <v>37.229999999999997</v>
      </c>
      <c r="X21" s="252">
        <v>3961</v>
      </c>
      <c r="Y21" s="252" t="s">
        <v>53</v>
      </c>
      <c r="Z21" s="250">
        <f>(100-U21)/(100-V21)*X21</f>
        <v>3744.5377748748097</v>
      </c>
      <c r="AA21" s="249">
        <f>U21-V21</f>
        <v>5.0199999999999996</v>
      </c>
      <c r="AB21" s="1"/>
    </row>
    <row r="22" spans="1:28" ht="26.25" customHeight="1" x14ac:dyDescent="0.25">
      <c r="A22" s="240">
        <v>16</v>
      </c>
      <c r="B22" s="241" t="s">
        <v>154</v>
      </c>
      <c r="C22" s="242">
        <v>10</v>
      </c>
      <c r="D22" s="242" t="s">
        <v>26</v>
      </c>
      <c r="E22" s="242" t="s">
        <v>27</v>
      </c>
      <c r="F22" s="243">
        <v>56</v>
      </c>
      <c r="G22" s="244">
        <v>161005058</v>
      </c>
      <c r="H22" s="245" t="s">
        <v>154</v>
      </c>
      <c r="I22" s="246">
        <v>4029.6</v>
      </c>
      <c r="J22" s="265">
        <v>4029.6</v>
      </c>
      <c r="K22" s="246">
        <v>3997.77</v>
      </c>
      <c r="L22" s="248"/>
      <c r="M22" s="249">
        <v>12.57</v>
      </c>
      <c r="N22" s="249">
        <v>5.95</v>
      </c>
      <c r="O22" s="249">
        <v>46.28</v>
      </c>
      <c r="P22" s="250">
        <v>3365</v>
      </c>
      <c r="Q22" s="249" t="s">
        <v>81</v>
      </c>
      <c r="R22" s="250">
        <f>((100-M22)/(100-N22))*P22</f>
        <v>3128.1440723019673</v>
      </c>
      <c r="S22" s="249">
        <f>M22-N22</f>
        <v>6.62</v>
      </c>
      <c r="T22" s="251"/>
      <c r="U22" s="249">
        <v>13.09</v>
      </c>
      <c r="V22" s="249">
        <v>7.53</v>
      </c>
      <c r="W22" s="249">
        <v>41.85</v>
      </c>
      <c r="X22" s="252">
        <v>3624</v>
      </c>
      <c r="Y22" s="252" t="s">
        <v>29</v>
      </c>
      <c r="Z22" s="250">
        <f>(100-U22)/(100-V22)*X22</f>
        <v>3406.0975451497779</v>
      </c>
      <c r="AA22" s="249">
        <f>U22-V22</f>
        <v>5.56</v>
      </c>
      <c r="AB22" s="1"/>
    </row>
    <row r="23" spans="1:28" ht="26.25" customHeight="1" x14ac:dyDescent="0.25">
      <c r="A23" s="240">
        <v>24</v>
      </c>
      <c r="B23" s="241" t="s">
        <v>155</v>
      </c>
      <c r="C23" s="242" t="s">
        <v>156</v>
      </c>
      <c r="D23" s="242" t="s">
        <v>26</v>
      </c>
      <c r="E23" s="242" t="s">
        <v>27</v>
      </c>
      <c r="F23" s="243">
        <v>1</v>
      </c>
      <c r="G23" s="244"/>
      <c r="H23" s="245"/>
      <c r="I23" s="246">
        <v>66.599999999999994</v>
      </c>
      <c r="J23" s="247">
        <v>66.599999999999994</v>
      </c>
      <c r="K23" s="246">
        <v>66.599999999999994</v>
      </c>
      <c r="L23" s="248"/>
      <c r="M23" s="249"/>
      <c r="N23" s="249"/>
      <c r="O23" s="249"/>
      <c r="P23" s="250">
        <v>3427.8538326268294</v>
      </c>
      <c r="Q23" s="249" t="s">
        <v>29</v>
      </c>
      <c r="R23" s="250">
        <v>3218.1300944427635</v>
      </c>
      <c r="S23" s="249"/>
      <c r="T23" s="251"/>
      <c r="U23" s="249"/>
      <c r="V23" s="249"/>
      <c r="W23" s="249"/>
      <c r="X23" s="252">
        <v>4150</v>
      </c>
      <c r="Y23" s="252" t="s">
        <v>27</v>
      </c>
      <c r="Z23" s="250">
        <v>3850</v>
      </c>
      <c r="AA23" s="249"/>
      <c r="AB23" s="1"/>
    </row>
    <row r="24" spans="1:28" ht="26.25" customHeight="1" x14ac:dyDescent="0.25">
      <c r="A24" s="240">
        <v>31</v>
      </c>
      <c r="B24" s="241" t="s">
        <v>135</v>
      </c>
      <c r="C24" s="242" t="s">
        <v>157</v>
      </c>
      <c r="D24" s="242" t="s">
        <v>26</v>
      </c>
      <c r="E24" s="242" t="s">
        <v>27</v>
      </c>
      <c r="F24" s="243">
        <v>1</v>
      </c>
      <c r="G24" s="244">
        <v>151000259</v>
      </c>
      <c r="H24" s="245" t="s">
        <v>158</v>
      </c>
      <c r="I24" s="246">
        <v>64.7</v>
      </c>
      <c r="J24" s="247">
        <v>64.7</v>
      </c>
      <c r="K24" s="246">
        <v>64.7</v>
      </c>
      <c r="L24" s="248"/>
      <c r="M24" s="249"/>
      <c r="N24" s="249"/>
      <c r="O24" s="249"/>
      <c r="P24" s="250">
        <v>3427.8538326268294</v>
      </c>
      <c r="Q24" s="249" t="s">
        <v>29</v>
      </c>
      <c r="R24" s="250">
        <v>3218.1300944427635</v>
      </c>
      <c r="S24" s="249"/>
      <c r="T24" s="251"/>
      <c r="U24" s="249"/>
      <c r="V24" s="249"/>
      <c r="W24" s="249"/>
      <c r="X24" s="252">
        <v>4150</v>
      </c>
      <c r="Y24" s="252" t="s">
        <v>27</v>
      </c>
      <c r="Z24" s="250">
        <v>3850</v>
      </c>
      <c r="AA24" s="249"/>
      <c r="AB24" s="1"/>
    </row>
    <row r="25" spans="1:28" ht="26.25" customHeight="1" x14ac:dyDescent="0.25">
      <c r="A25" s="240">
        <v>34</v>
      </c>
      <c r="B25" s="241" t="s">
        <v>159</v>
      </c>
      <c r="C25" s="242">
        <v>21</v>
      </c>
      <c r="D25" s="242" t="s">
        <v>26</v>
      </c>
      <c r="E25" s="242" t="s">
        <v>27</v>
      </c>
      <c r="F25" s="243">
        <v>48</v>
      </c>
      <c r="G25" s="244">
        <v>161005063</v>
      </c>
      <c r="H25" s="245" t="s">
        <v>135</v>
      </c>
      <c r="I25" s="246">
        <v>3348.62</v>
      </c>
      <c r="J25" s="265">
        <v>3348.62</v>
      </c>
      <c r="K25" s="246">
        <v>3322.49</v>
      </c>
      <c r="L25" s="248"/>
      <c r="M25" s="249">
        <v>11.33</v>
      </c>
      <c r="N25" s="249">
        <v>5.66</v>
      </c>
      <c r="O25" s="249">
        <v>49.74</v>
      </c>
      <c r="P25" s="250">
        <v>3006</v>
      </c>
      <c r="Q25" s="249" t="s">
        <v>61</v>
      </c>
      <c r="R25" s="250">
        <f>((100-M25)/(100-N25))*P25</f>
        <v>2825.3341106635576</v>
      </c>
      <c r="S25" s="249">
        <f>M25-N25</f>
        <v>5.67</v>
      </c>
      <c r="T25" s="251"/>
      <c r="U25" s="249">
        <v>13.71</v>
      </c>
      <c r="V25" s="249">
        <v>9.11</v>
      </c>
      <c r="W25" s="249">
        <v>33.78</v>
      </c>
      <c r="X25" s="252">
        <v>4189</v>
      </c>
      <c r="Y25" s="252" t="s">
        <v>27</v>
      </c>
      <c r="Z25" s="250">
        <f t="shared" ref="Z25:Z32" si="2">(100-U25)/(100-V25)*X25</f>
        <v>3976.9920783364505</v>
      </c>
      <c r="AA25" s="249">
        <f t="shared" ref="AA25:AA32" si="3">U25-V25</f>
        <v>4.6000000000000014</v>
      </c>
      <c r="AB25" s="1"/>
    </row>
    <row r="26" spans="1:28" ht="26.25" customHeight="1" x14ac:dyDescent="0.25">
      <c r="A26" s="240">
        <v>39</v>
      </c>
      <c r="B26" s="267" t="s">
        <v>160</v>
      </c>
      <c r="C26" s="253">
        <v>24</v>
      </c>
      <c r="D26" s="253" t="s">
        <v>26</v>
      </c>
      <c r="E26" s="253" t="s">
        <v>27</v>
      </c>
      <c r="F26" s="268">
        <v>59</v>
      </c>
      <c r="G26" s="269">
        <v>151000280</v>
      </c>
      <c r="H26" s="270" t="s">
        <v>160</v>
      </c>
      <c r="I26" s="271">
        <v>4168.6499999999996</v>
      </c>
      <c r="J26" s="272">
        <v>4168.6499999999996</v>
      </c>
      <c r="K26" s="271">
        <v>4135.8</v>
      </c>
      <c r="L26" s="248"/>
      <c r="M26" s="249">
        <v>11.66</v>
      </c>
      <c r="N26" s="249">
        <v>7.05</v>
      </c>
      <c r="O26" s="249">
        <v>46.56</v>
      </c>
      <c r="P26" s="250">
        <v>3192</v>
      </c>
      <c r="Q26" s="249" t="s">
        <v>81</v>
      </c>
      <c r="R26" s="250">
        <f>((100-M26)/(100-N26))*P26</f>
        <v>3033.6877891339427</v>
      </c>
      <c r="S26" s="249">
        <f>M26-N26</f>
        <v>4.6100000000000003</v>
      </c>
      <c r="T26" s="251"/>
      <c r="U26" s="273">
        <v>15.04</v>
      </c>
      <c r="V26" s="273">
        <v>8.91</v>
      </c>
      <c r="W26" s="273">
        <v>29.25</v>
      </c>
      <c r="X26" s="274">
        <v>4579</v>
      </c>
      <c r="Y26" s="274" t="s">
        <v>70</v>
      </c>
      <c r="Z26" s="275">
        <f t="shared" si="2"/>
        <v>4270.8512460204192</v>
      </c>
      <c r="AA26" s="273">
        <f t="shared" si="3"/>
        <v>6.129999999999999</v>
      </c>
      <c r="AB26" s="1"/>
    </row>
    <row r="27" spans="1:28" ht="26.25" customHeight="1" x14ac:dyDescent="0.25">
      <c r="A27" s="240">
        <v>40</v>
      </c>
      <c r="B27" s="241" t="s">
        <v>161</v>
      </c>
      <c r="C27" s="242">
        <v>25</v>
      </c>
      <c r="D27" s="242" t="s">
        <v>26</v>
      </c>
      <c r="E27" s="242" t="s">
        <v>27</v>
      </c>
      <c r="F27" s="243">
        <v>58</v>
      </c>
      <c r="G27" s="244">
        <v>151000281</v>
      </c>
      <c r="H27" s="245" t="s">
        <v>161</v>
      </c>
      <c r="I27" s="246">
        <v>4077.69</v>
      </c>
      <c r="J27" s="276">
        <v>4077.69</v>
      </c>
      <c r="K27" s="246">
        <v>4045.48</v>
      </c>
      <c r="L27" s="248"/>
      <c r="M27" s="249">
        <v>11.56</v>
      </c>
      <c r="N27" s="249">
        <v>6.6</v>
      </c>
      <c r="O27" s="249">
        <v>45.09</v>
      </c>
      <c r="P27" s="250">
        <v>3362</v>
      </c>
      <c r="Q27" s="249" t="s">
        <v>81</v>
      </c>
      <c r="R27" s="250">
        <f>((100-M27)/(100-N27))*P27</f>
        <v>3183.4612419700211</v>
      </c>
      <c r="S27" s="249">
        <f>M27-N27</f>
        <v>4.9600000000000009</v>
      </c>
      <c r="T27" s="251"/>
      <c r="U27" s="273">
        <v>13.34</v>
      </c>
      <c r="V27" s="273">
        <v>8.66</v>
      </c>
      <c r="W27" s="273">
        <v>29.05</v>
      </c>
      <c r="X27" s="274">
        <v>4631</v>
      </c>
      <c r="Y27" s="274" t="s">
        <v>69</v>
      </c>
      <c r="Z27" s="275">
        <f t="shared" si="2"/>
        <v>4393.720823297569</v>
      </c>
      <c r="AA27" s="273">
        <f t="shared" si="3"/>
        <v>4.68</v>
      </c>
      <c r="AB27" s="1"/>
    </row>
    <row r="28" spans="1:28" ht="26.25" customHeight="1" x14ac:dyDescent="0.25">
      <c r="A28" s="240">
        <v>58</v>
      </c>
      <c r="B28" s="241" t="s">
        <v>162</v>
      </c>
      <c r="C28" s="242">
        <v>36</v>
      </c>
      <c r="D28" s="242" t="s">
        <v>26</v>
      </c>
      <c r="E28" s="242" t="s">
        <v>27</v>
      </c>
      <c r="F28" s="243">
        <v>58</v>
      </c>
      <c r="G28" s="244">
        <v>161005074</v>
      </c>
      <c r="H28" s="245" t="s">
        <v>163</v>
      </c>
      <c r="I28" s="246">
        <v>4096.24</v>
      </c>
      <c r="J28" s="276">
        <v>4096.24</v>
      </c>
      <c r="K28" s="262">
        <v>4064.25</v>
      </c>
      <c r="L28" s="248"/>
      <c r="M28" s="249"/>
      <c r="N28" s="249"/>
      <c r="O28" s="249"/>
      <c r="P28" s="250">
        <v>3427.8538326268294</v>
      </c>
      <c r="Q28" s="249" t="s">
        <v>29</v>
      </c>
      <c r="R28" s="250">
        <v>3218.1300944427635</v>
      </c>
      <c r="S28" s="249"/>
      <c r="T28" s="251"/>
      <c r="U28" s="249">
        <v>13.89</v>
      </c>
      <c r="V28" s="249">
        <v>7.14</v>
      </c>
      <c r="W28" s="249">
        <v>41.72</v>
      </c>
      <c r="X28" s="252">
        <v>3558</v>
      </c>
      <c r="Y28" s="252" t="s">
        <v>29</v>
      </c>
      <c r="Z28" s="250">
        <f t="shared" si="2"/>
        <v>3299.3687271160888</v>
      </c>
      <c r="AA28" s="249">
        <f t="shared" si="3"/>
        <v>6.7500000000000009</v>
      </c>
      <c r="AB28" s="1"/>
    </row>
    <row r="29" spans="1:28" ht="26.25" customHeight="1" x14ac:dyDescent="0.25">
      <c r="A29" s="240">
        <v>62</v>
      </c>
      <c r="B29" s="241" t="s">
        <v>162</v>
      </c>
      <c r="C29" s="242">
        <v>39</v>
      </c>
      <c r="D29" s="242" t="s">
        <v>26</v>
      </c>
      <c r="E29" s="242" t="s">
        <v>27</v>
      </c>
      <c r="F29" s="243">
        <v>59</v>
      </c>
      <c r="G29" s="244">
        <v>151000282</v>
      </c>
      <c r="H29" s="245" t="s">
        <v>145</v>
      </c>
      <c r="I29" s="246">
        <v>4231.95</v>
      </c>
      <c r="J29" s="276">
        <v>4231.95</v>
      </c>
      <c r="K29" s="246">
        <v>4199</v>
      </c>
      <c r="L29" s="248"/>
      <c r="M29" s="249">
        <v>11.46</v>
      </c>
      <c r="N29" s="249">
        <v>6.99</v>
      </c>
      <c r="O29" s="249">
        <v>46.47</v>
      </c>
      <c r="P29" s="250">
        <v>3249</v>
      </c>
      <c r="Q29" s="249" t="s">
        <v>81</v>
      </c>
      <c r="R29" s="250">
        <f>((100-M29)/(100-N29))*P29</f>
        <v>3092.8551768627026</v>
      </c>
      <c r="S29" s="249">
        <f>M29-N29</f>
        <v>4.4700000000000006</v>
      </c>
      <c r="T29" s="251"/>
      <c r="U29" s="249">
        <v>14.46</v>
      </c>
      <c r="V29" s="249">
        <v>7.43</v>
      </c>
      <c r="W29" s="249">
        <v>37.409999999999997</v>
      </c>
      <c r="X29" s="252">
        <v>4008</v>
      </c>
      <c r="Y29" s="252" t="s">
        <v>27</v>
      </c>
      <c r="Z29" s="250">
        <f t="shared" si="2"/>
        <v>3703.6223398509237</v>
      </c>
      <c r="AA29" s="249">
        <f t="shared" si="3"/>
        <v>7.0300000000000011</v>
      </c>
      <c r="AB29" s="1"/>
    </row>
    <row r="30" spans="1:28" ht="26.25" customHeight="1" x14ac:dyDescent="0.25">
      <c r="A30" s="240">
        <v>66</v>
      </c>
      <c r="B30" s="241" t="s">
        <v>164</v>
      </c>
      <c r="C30" s="242">
        <v>42</v>
      </c>
      <c r="D30" s="242" t="s">
        <v>26</v>
      </c>
      <c r="E30" s="242" t="s">
        <v>27</v>
      </c>
      <c r="F30" s="243">
        <v>59</v>
      </c>
      <c r="G30" s="244">
        <v>151000288</v>
      </c>
      <c r="H30" s="245" t="s">
        <v>165</v>
      </c>
      <c r="I30" s="246">
        <v>4092.72</v>
      </c>
      <c r="J30" s="276">
        <v>4092.72</v>
      </c>
      <c r="K30" s="262">
        <v>4061.2</v>
      </c>
      <c r="L30" s="248"/>
      <c r="M30" s="249">
        <v>12.05</v>
      </c>
      <c r="N30" s="249">
        <v>6.61</v>
      </c>
      <c r="O30" s="249">
        <v>48.36</v>
      </c>
      <c r="P30" s="250">
        <v>3111</v>
      </c>
      <c r="Q30" s="249" t="s">
        <v>81</v>
      </c>
      <c r="R30" s="250">
        <f>((100-M30)/(100-N30))*P30</f>
        <v>2929.7831673626729</v>
      </c>
      <c r="S30" s="249">
        <f>M30-N30</f>
        <v>5.44</v>
      </c>
      <c r="T30" s="251"/>
      <c r="U30" s="249">
        <v>15.28</v>
      </c>
      <c r="V30" s="249">
        <v>7.85</v>
      </c>
      <c r="W30" s="249">
        <v>37.6</v>
      </c>
      <c r="X30" s="252">
        <v>3968</v>
      </c>
      <c r="Y30" s="252" t="s">
        <v>53</v>
      </c>
      <c r="Z30" s="250">
        <f t="shared" si="2"/>
        <v>3648.0625067824194</v>
      </c>
      <c r="AA30" s="249">
        <f t="shared" si="3"/>
        <v>7.43</v>
      </c>
      <c r="AB30" s="1"/>
    </row>
    <row r="31" spans="1:28" ht="26.25" customHeight="1" x14ac:dyDescent="0.25">
      <c r="A31" s="240">
        <v>68</v>
      </c>
      <c r="B31" s="241" t="s">
        <v>166</v>
      </c>
      <c r="C31" s="242">
        <v>44</v>
      </c>
      <c r="D31" s="242" t="s">
        <v>26</v>
      </c>
      <c r="E31" s="242" t="s">
        <v>27</v>
      </c>
      <c r="F31" s="243">
        <v>59</v>
      </c>
      <c r="G31" s="244">
        <v>161005077</v>
      </c>
      <c r="H31" s="245" t="s">
        <v>164</v>
      </c>
      <c r="I31" s="246">
        <v>3768.91</v>
      </c>
      <c r="J31" s="276">
        <v>3768.91</v>
      </c>
      <c r="K31" s="262">
        <v>3739.13</v>
      </c>
      <c r="L31" s="248"/>
      <c r="M31" s="249">
        <v>10.99</v>
      </c>
      <c r="N31" s="249">
        <v>7.11</v>
      </c>
      <c r="O31" s="249">
        <v>52.79</v>
      </c>
      <c r="P31" s="250">
        <v>2596</v>
      </c>
      <c r="Q31" s="249" t="s">
        <v>54</v>
      </c>
      <c r="R31" s="250">
        <f>((100-M31)/(100-N31))*P31</f>
        <v>2487.565507589622</v>
      </c>
      <c r="S31" s="249">
        <f>M31-N31</f>
        <v>3.88</v>
      </c>
      <c r="T31" s="251"/>
      <c r="U31" s="249">
        <v>12.95</v>
      </c>
      <c r="V31" s="249">
        <v>7.49</v>
      </c>
      <c r="W31" s="249">
        <v>36.799999999999997</v>
      </c>
      <c r="X31" s="252">
        <v>4044</v>
      </c>
      <c r="Y31" s="252" t="s">
        <v>27</v>
      </c>
      <c r="Z31" s="250">
        <f t="shared" si="2"/>
        <v>3805.3205058912549</v>
      </c>
      <c r="AA31" s="249">
        <f t="shared" si="3"/>
        <v>5.4599999999999991</v>
      </c>
      <c r="AB31" s="1"/>
    </row>
    <row r="32" spans="1:28" ht="26.25" customHeight="1" x14ac:dyDescent="0.25">
      <c r="A32" s="240">
        <v>70</v>
      </c>
      <c r="B32" s="241" t="s">
        <v>167</v>
      </c>
      <c r="C32" s="242">
        <v>46</v>
      </c>
      <c r="D32" s="242" t="s">
        <v>26</v>
      </c>
      <c r="E32" s="242" t="s">
        <v>27</v>
      </c>
      <c r="F32" s="243">
        <v>59</v>
      </c>
      <c r="G32" s="244">
        <v>151000291</v>
      </c>
      <c r="H32" s="245" t="s">
        <v>166</v>
      </c>
      <c r="I32" s="246">
        <v>4041.31</v>
      </c>
      <c r="J32" s="276">
        <v>4041.31</v>
      </c>
      <c r="K32" s="262">
        <v>4009.78</v>
      </c>
      <c r="L32" s="248"/>
      <c r="M32" s="249">
        <v>11.68</v>
      </c>
      <c r="N32" s="249">
        <v>6.45</v>
      </c>
      <c r="O32" s="249">
        <v>55.24</v>
      </c>
      <c r="P32" s="250">
        <v>2602</v>
      </c>
      <c r="Q32" s="249" t="s">
        <v>54</v>
      </c>
      <c r="R32" s="250">
        <f>((100-M32)/(100-N32))*P32</f>
        <v>2456.5327632282201</v>
      </c>
      <c r="S32" s="249">
        <f>M32-N32</f>
        <v>5.2299999999999995</v>
      </c>
      <c r="T32" s="251"/>
      <c r="U32" s="249">
        <v>13.82</v>
      </c>
      <c r="V32" s="249">
        <v>8.25</v>
      </c>
      <c r="W32" s="249">
        <v>34.020000000000003</v>
      </c>
      <c r="X32" s="252">
        <v>4204</v>
      </c>
      <c r="Y32" s="252" t="s">
        <v>27</v>
      </c>
      <c r="Z32" s="250">
        <f t="shared" si="2"/>
        <v>3948.7816893732975</v>
      </c>
      <c r="AA32" s="249">
        <f t="shared" si="3"/>
        <v>5.57</v>
      </c>
      <c r="AB32" s="1"/>
    </row>
    <row r="33" spans="1:28" ht="26.25" customHeight="1" x14ac:dyDescent="0.25">
      <c r="A33" s="240">
        <v>72</v>
      </c>
      <c r="B33" s="241" t="s">
        <v>168</v>
      </c>
      <c r="C33" s="242">
        <v>48</v>
      </c>
      <c r="D33" s="242" t="s">
        <v>26</v>
      </c>
      <c r="E33" s="242" t="s">
        <v>27</v>
      </c>
      <c r="F33" s="243">
        <v>59</v>
      </c>
      <c r="G33" s="244">
        <v>151000293</v>
      </c>
      <c r="H33" s="245" t="s">
        <v>168</v>
      </c>
      <c r="I33" s="246">
        <v>3978.07</v>
      </c>
      <c r="J33" s="247">
        <v>3978.07</v>
      </c>
      <c r="K33" s="262">
        <v>3947</v>
      </c>
      <c r="L33" s="248"/>
      <c r="M33" s="249"/>
      <c r="N33" s="249"/>
      <c r="O33" s="249"/>
      <c r="P33" s="250">
        <v>3427.8538326268294</v>
      </c>
      <c r="Q33" s="249" t="s">
        <v>29</v>
      </c>
      <c r="R33" s="250">
        <v>3218.1300944427635</v>
      </c>
      <c r="S33" s="249"/>
      <c r="T33" s="251"/>
      <c r="U33" s="249"/>
      <c r="V33" s="249"/>
      <c r="W33" s="249"/>
      <c r="X33" s="252">
        <v>4150</v>
      </c>
      <c r="Y33" s="252" t="s">
        <v>27</v>
      </c>
      <c r="Z33" s="250">
        <v>3850</v>
      </c>
      <c r="AA33" s="249"/>
      <c r="AB33" s="1"/>
    </row>
    <row r="34" spans="1:28" ht="26.25" customHeight="1" x14ac:dyDescent="0.25">
      <c r="A34" s="240">
        <v>75</v>
      </c>
      <c r="B34" s="241" t="s">
        <v>169</v>
      </c>
      <c r="C34" s="242">
        <v>50</v>
      </c>
      <c r="D34" s="242" t="s">
        <v>26</v>
      </c>
      <c r="E34" s="242" t="s">
        <v>27</v>
      </c>
      <c r="F34" s="243">
        <v>58</v>
      </c>
      <c r="G34" s="244">
        <v>151000295</v>
      </c>
      <c r="H34" s="245" t="s">
        <v>170</v>
      </c>
      <c r="I34" s="246">
        <v>4011.76</v>
      </c>
      <c r="J34" s="247">
        <v>4011.76</v>
      </c>
      <c r="K34" s="262">
        <v>3980.51</v>
      </c>
      <c r="L34" s="248"/>
      <c r="M34" s="249"/>
      <c r="N34" s="249"/>
      <c r="O34" s="249"/>
      <c r="P34" s="250">
        <v>3427.8538326268294</v>
      </c>
      <c r="Q34" s="249" t="s">
        <v>29</v>
      </c>
      <c r="R34" s="250">
        <v>3218.1300944427635</v>
      </c>
      <c r="S34" s="249"/>
      <c r="T34" s="251"/>
      <c r="U34" s="249"/>
      <c r="V34" s="249"/>
      <c r="W34" s="249"/>
      <c r="X34" s="252">
        <v>4150</v>
      </c>
      <c r="Y34" s="252" t="s">
        <v>27</v>
      </c>
      <c r="Z34" s="250">
        <v>3850</v>
      </c>
      <c r="AA34" s="249"/>
      <c r="AB34" s="1"/>
    </row>
    <row r="35" spans="1:28" ht="26.25" customHeight="1" x14ac:dyDescent="0.25">
      <c r="A35" s="240">
        <v>82</v>
      </c>
      <c r="B35" s="241" t="s">
        <v>171</v>
      </c>
      <c r="C35" s="242">
        <v>56</v>
      </c>
      <c r="D35" s="242" t="s">
        <v>26</v>
      </c>
      <c r="E35" s="242" t="s">
        <v>27</v>
      </c>
      <c r="F35" s="243">
        <v>59</v>
      </c>
      <c r="G35" s="244">
        <v>161005082</v>
      </c>
      <c r="H35" s="245" t="s">
        <v>144</v>
      </c>
      <c r="I35" s="246">
        <v>4058.75</v>
      </c>
      <c r="J35" s="247">
        <v>4058.75</v>
      </c>
      <c r="K35" s="262">
        <v>4026.74</v>
      </c>
      <c r="L35" s="248"/>
      <c r="M35" s="249"/>
      <c r="N35" s="249"/>
      <c r="O35" s="249"/>
      <c r="P35" s="250">
        <v>3427.8538326268294</v>
      </c>
      <c r="Q35" s="249" t="s">
        <v>29</v>
      </c>
      <c r="R35" s="250">
        <v>3218.1300944427635</v>
      </c>
      <c r="S35" s="249"/>
      <c r="T35" s="251"/>
      <c r="U35" s="249"/>
      <c r="V35" s="249"/>
      <c r="W35" s="249"/>
      <c r="X35" s="252">
        <v>4150</v>
      </c>
      <c r="Y35" s="252" t="s">
        <v>27</v>
      </c>
      <c r="Z35" s="250">
        <v>3850</v>
      </c>
      <c r="AA35" s="249"/>
      <c r="AB35" s="1"/>
    </row>
    <row r="36" spans="1:28" ht="26.25" customHeight="1" x14ac:dyDescent="0.25">
      <c r="A36" s="240">
        <v>86</v>
      </c>
      <c r="B36" s="241" t="s">
        <v>142</v>
      </c>
      <c r="C36" s="242">
        <v>59</v>
      </c>
      <c r="D36" s="242" t="s">
        <v>26</v>
      </c>
      <c r="E36" s="242" t="s">
        <v>27</v>
      </c>
      <c r="F36" s="243">
        <v>59</v>
      </c>
      <c r="G36" s="244">
        <v>161005085</v>
      </c>
      <c r="H36" s="245" t="s">
        <v>169</v>
      </c>
      <c r="I36" s="246">
        <v>4047.68</v>
      </c>
      <c r="J36" s="247">
        <v>4047.68</v>
      </c>
      <c r="K36" s="262">
        <v>4016.54</v>
      </c>
      <c r="L36" s="248"/>
      <c r="M36" s="249"/>
      <c r="N36" s="249"/>
      <c r="O36" s="249"/>
      <c r="P36" s="250">
        <v>3427.8538326268294</v>
      </c>
      <c r="Q36" s="249" t="s">
        <v>29</v>
      </c>
      <c r="R36" s="250">
        <v>3218.1300944427635</v>
      </c>
      <c r="S36" s="249"/>
      <c r="T36" s="251"/>
      <c r="U36" s="249"/>
      <c r="V36" s="249"/>
      <c r="W36" s="249"/>
      <c r="X36" s="252">
        <v>4150</v>
      </c>
      <c r="Y36" s="252" t="s">
        <v>27</v>
      </c>
      <c r="Z36" s="250">
        <v>3850</v>
      </c>
      <c r="AA36" s="249"/>
      <c r="AB36" s="1"/>
    </row>
    <row r="37" spans="1:28" ht="26.25" customHeight="1" x14ac:dyDescent="0.25">
      <c r="A37" s="240"/>
      <c r="B37" s="241"/>
      <c r="C37" s="242"/>
      <c r="D37" s="277" t="s">
        <v>26</v>
      </c>
      <c r="E37" s="277" t="s">
        <v>27</v>
      </c>
      <c r="F37" s="243"/>
      <c r="G37" s="244"/>
      <c r="H37" s="245"/>
      <c r="I37" s="254">
        <f>SUM(I20:I36)</f>
        <v>60309.29</v>
      </c>
      <c r="J37" s="255">
        <f>SUM(J20:J36)</f>
        <v>60309.29</v>
      </c>
      <c r="K37" s="261">
        <f>SUM(K20:K36)</f>
        <v>59838.42</v>
      </c>
      <c r="L37" s="256"/>
      <c r="M37" s="249"/>
      <c r="N37" s="249"/>
      <c r="O37" s="249"/>
      <c r="P37" s="258">
        <f>SUMPRODUCT(P20:P36,$K20:$K36)/$K37</f>
        <v>3200.0647465132897</v>
      </c>
      <c r="Q37" s="258" t="s">
        <v>81</v>
      </c>
      <c r="R37" s="258">
        <f t="shared" ref="R37" si="4">SUMPRODUCT(R20:R36,$K20:$K36)/$K37</f>
        <v>3013.9199659900628</v>
      </c>
      <c r="S37" s="249"/>
      <c r="T37" s="251"/>
      <c r="U37" s="249"/>
      <c r="V37" s="249"/>
      <c r="W37" s="249"/>
      <c r="X37" s="260">
        <f>SUMPRODUCT(X20:X36,$J20:$J36)/$J37</f>
        <v>4103.250059319219</v>
      </c>
      <c r="Y37" s="260" t="s">
        <v>27</v>
      </c>
      <c r="Z37" s="260">
        <f t="shared" ref="Z37" si="5">SUMPRODUCT(Z20:Z36,$J20:$J36)/$J37</f>
        <v>3836.3289763847483</v>
      </c>
      <c r="AA37" s="249"/>
      <c r="AB37" s="1"/>
    </row>
    <row r="38" spans="1:28" ht="26.25" customHeight="1" x14ac:dyDescent="0.25">
      <c r="A38" s="240"/>
      <c r="B38" s="241"/>
      <c r="C38" s="242"/>
      <c r="D38" s="242"/>
      <c r="E38" s="242"/>
      <c r="F38" s="243"/>
      <c r="G38" s="244"/>
      <c r="H38" s="245"/>
      <c r="I38" s="246"/>
      <c r="J38" s="247"/>
      <c r="K38" s="262"/>
      <c r="L38" s="248"/>
      <c r="M38" s="249"/>
      <c r="N38" s="249"/>
      <c r="O38" s="249"/>
      <c r="P38" s="250"/>
      <c r="Q38" s="249"/>
      <c r="R38" s="250"/>
      <c r="S38" s="249"/>
      <c r="T38" s="251"/>
      <c r="U38" s="249"/>
      <c r="V38" s="249"/>
      <c r="W38" s="249"/>
      <c r="X38" s="252"/>
      <c r="Y38" s="252"/>
      <c r="Z38" s="250"/>
      <c r="AA38" s="249"/>
      <c r="AB38" s="1"/>
    </row>
    <row r="39" spans="1:28" ht="26.25" customHeight="1" x14ac:dyDescent="0.25">
      <c r="A39" s="240"/>
      <c r="B39" s="241"/>
      <c r="C39" s="242"/>
      <c r="D39" s="242"/>
      <c r="E39" s="242"/>
      <c r="F39" s="243"/>
      <c r="G39" s="244"/>
      <c r="H39" s="245"/>
      <c r="I39" s="246"/>
      <c r="J39" s="247"/>
      <c r="K39" s="262"/>
      <c r="L39" s="248"/>
      <c r="M39" s="249"/>
      <c r="N39" s="249"/>
      <c r="O39" s="249"/>
      <c r="P39" s="250"/>
      <c r="Q39" s="249"/>
      <c r="R39" s="250"/>
      <c r="S39" s="249"/>
      <c r="T39" s="251"/>
      <c r="U39" s="249"/>
      <c r="V39" s="249"/>
      <c r="W39" s="249"/>
      <c r="X39" s="252"/>
      <c r="Y39" s="252"/>
      <c r="Z39" s="250"/>
      <c r="AA39" s="249"/>
      <c r="AB39" s="1"/>
    </row>
    <row r="40" spans="1:28" ht="26.25" customHeight="1" x14ac:dyDescent="0.25">
      <c r="A40" s="240">
        <v>14</v>
      </c>
      <c r="B40" s="241" t="s">
        <v>154</v>
      </c>
      <c r="C40" s="242">
        <v>8</v>
      </c>
      <c r="D40" s="242" t="s">
        <v>52</v>
      </c>
      <c r="E40" s="242" t="s">
        <v>53</v>
      </c>
      <c r="F40" s="243">
        <v>58</v>
      </c>
      <c r="G40" s="244">
        <v>162002149</v>
      </c>
      <c r="H40" s="245" t="s">
        <v>153</v>
      </c>
      <c r="I40" s="246">
        <v>3912.47</v>
      </c>
      <c r="J40" s="276">
        <v>3912.47</v>
      </c>
      <c r="K40" s="246">
        <v>3882.38</v>
      </c>
      <c r="L40" s="248"/>
      <c r="M40" s="249">
        <v>12.18</v>
      </c>
      <c r="N40" s="249">
        <v>5.13</v>
      </c>
      <c r="O40" s="249">
        <v>59.43</v>
      </c>
      <c r="P40" s="250">
        <v>2245</v>
      </c>
      <c r="Q40" s="249" t="s">
        <v>96</v>
      </c>
      <c r="R40" s="250">
        <f t="shared" ref="R40:R48" si="6">((100-M40)/(100-N40))*P40</f>
        <v>2078.1690734689573</v>
      </c>
      <c r="S40" s="249">
        <f t="shared" ref="S40:S48" si="7">M40-N40</f>
        <v>7.05</v>
      </c>
      <c r="T40" s="251"/>
      <c r="U40" s="249">
        <v>12.5</v>
      </c>
      <c r="V40" s="249">
        <v>7.08</v>
      </c>
      <c r="W40" s="249">
        <v>43.58</v>
      </c>
      <c r="X40" s="252">
        <v>3452</v>
      </c>
      <c r="Y40" s="252" t="s">
        <v>29</v>
      </c>
      <c r="Z40" s="250">
        <f>(100-U40)/(100-V40)*X40</f>
        <v>3250.6457167455878</v>
      </c>
      <c r="AA40" s="249">
        <f>U40-V40</f>
        <v>5.42</v>
      </c>
      <c r="AB40" s="1"/>
    </row>
    <row r="41" spans="1:28" ht="26.25" customHeight="1" x14ac:dyDescent="0.25">
      <c r="A41" s="240">
        <v>19</v>
      </c>
      <c r="B41" s="241" t="s">
        <v>158</v>
      </c>
      <c r="C41" s="242">
        <v>12</v>
      </c>
      <c r="D41" s="242" t="s">
        <v>52</v>
      </c>
      <c r="E41" s="242" t="s">
        <v>53</v>
      </c>
      <c r="F41" s="243">
        <v>59</v>
      </c>
      <c r="G41" s="244">
        <v>162002153</v>
      </c>
      <c r="H41" s="245" t="s">
        <v>154</v>
      </c>
      <c r="I41" s="246">
        <v>4066.91</v>
      </c>
      <c r="J41" s="276">
        <v>4066.91</v>
      </c>
      <c r="K41" s="246">
        <v>4035.59</v>
      </c>
      <c r="L41" s="248"/>
      <c r="M41" s="249">
        <v>12.3</v>
      </c>
      <c r="N41" s="249">
        <v>5.26</v>
      </c>
      <c r="O41" s="249">
        <v>59.11</v>
      </c>
      <c r="P41" s="250">
        <v>2260</v>
      </c>
      <c r="Q41" s="249" t="s">
        <v>96</v>
      </c>
      <c r="R41" s="250">
        <f t="shared" si="6"/>
        <v>2092.0624868059954</v>
      </c>
      <c r="S41" s="249">
        <f t="shared" si="7"/>
        <v>7.0400000000000009</v>
      </c>
      <c r="T41" s="251"/>
      <c r="U41" s="249">
        <v>13.15</v>
      </c>
      <c r="V41" s="249">
        <v>7.34</v>
      </c>
      <c r="W41" s="249">
        <v>41.24</v>
      </c>
      <c r="X41" s="252">
        <v>3622</v>
      </c>
      <c r="Y41" s="252" t="s">
        <v>29</v>
      </c>
      <c r="Z41" s="250">
        <f>(100-U41)/(100-V41)*X41</f>
        <v>3394.8920785668033</v>
      </c>
      <c r="AA41" s="249">
        <f>U41-V41</f>
        <v>5.8100000000000005</v>
      </c>
      <c r="AB41" s="1"/>
    </row>
    <row r="42" spans="1:28" ht="26.25" customHeight="1" x14ac:dyDescent="0.25">
      <c r="A42" s="240">
        <v>20</v>
      </c>
      <c r="B42" s="241" t="s">
        <v>172</v>
      </c>
      <c r="C42" s="242">
        <v>13</v>
      </c>
      <c r="D42" s="242" t="s">
        <v>52</v>
      </c>
      <c r="E42" s="242" t="s">
        <v>53</v>
      </c>
      <c r="F42" s="243">
        <v>58</v>
      </c>
      <c r="G42" s="244">
        <v>162002157</v>
      </c>
      <c r="H42" s="245" t="s">
        <v>158</v>
      </c>
      <c r="I42" s="246">
        <v>4010.2</v>
      </c>
      <c r="J42" s="276">
        <v>3314</v>
      </c>
      <c r="K42" s="246">
        <v>3314</v>
      </c>
      <c r="L42" s="248"/>
      <c r="M42" s="249">
        <v>12.32</v>
      </c>
      <c r="N42" s="249">
        <v>5.07</v>
      </c>
      <c r="O42" s="249">
        <v>59.22</v>
      </c>
      <c r="P42" s="250">
        <v>2263</v>
      </c>
      <c r="Q42" s="249" t="s">
        <v>96</v>
      </c>
      <c r="R42" s="250">
        <f t="shared" si="6"/>
        <v>2090.1700200147475</v>
      </c>
      <c r="S42" s="249">
        <f t="shared" si="7"/>
        <v>7.25</v>
      </c>
      <c r="T42" s="251"/>
      <c r="U42" s="249">
        <v>12.9</v>
      </c>
      <c r="V42" s="249">
        <v>8.27</v>
      </c>
      <c r="W42" s="249">
        <v>37.22</v>
      </c>
      <c r="X42" s="252">
        <v>4199</v>
      </c>
      <c r="Y42" s="252" t="s">
        <v>27</v>
      </c>
      <c r="Z42" s="250">
        <f>(100-U42)/(100-V42)*X42</f>
        <v>3987.0587594025938</v>
      </c>
      <c r="AA42" s="249">
        <f>U42-V42</f>
        <v>4.6300000000000008</v>
      </c>
      <c r="AB42" s="1"/>
    </row>
    <row r="43" spans="1:28" ht="26.25" customHeight="1" x14ac:dyDescent="0.25">
      <c r="A43" s="240">
        <v>27</v>
      </c>
      <c r="B43" s="241" t="s">
        <v>155</v>
      </c>
      <c r="C43" s="242">
        <v>16</v>
      </c>
      <c r="D43" s="242" t="s">
        <v>52</v>
      </c>
      <c r="E43" s="242" t="s">
        <v>53</v>
      </c>
      <c r="F43" s="243">
        <v>57</v>
      </c>
      <c r="G43" s="244">
        <v>162002159</v>
      </c>
      <c r="H43" s="245" t="s">
        <v>172</v>
      </c>
      <c r="I43" s="246">
        <v>3857.98</v>
      </c>
      <c r="J43" s="276">
        <v>3857.98</v>
      </c>
      <c r="K43" s="246">
        <v>3827.52</v>
      </c>
      <c r="L43" s="248"/>
      <c r="M43" s="249">
        <v>11.68</v>
      </c>
      <c r="N43" s="249">
        <v>5.88</v>
      </c>
      <c r="O43" s="249">
        <v>53.29</v>
      </c>
      <c r="P43" s="250">
        <v>2784</v>
      </c>
      <c r="Q43" s="249" t="s">
        <v>54</v>
      </c>
      <c r="R43" s="250">
        <f t="shared" si="6"/>
        <v>2612.4402889927751</v>
      </c>
      <c r="S43" s="249">
        <f t="shared" si="7"/>
        <v>5.8</v>
      </c>
      <c r="T43" s="251"/>
      <c r="U43" s="249">
        <v>13.94</v>
      </c>
      <c r="V43" s="249">
        <v>8.4700000000000006</v>
      </c>
      <c r="W43" s="249">
        <v>31.34</v>
      </c>
      <c r="X43" s="252">
        <v>4357</v>
      </c>
      <c r="Y43" s="252" t="s">
        <v>70</v>
      </c>
      <c r="Z43" s="250">
        <f>(100-U43)/(100-V43)*X43</f>
        <v>4096.6177209658035</v>
      </c>
      <c r="AA43" s="249">
        <f>U43-V43</f>
        <v>5.4699999999999989</v>
      </c>
      <c r="AB43" s="1"/>
    </row>
    <row r="44" spans="1:28" ht="26.25" customHeight="1" x14ac:dyDescent="0.25">
      <c r="A44" s="240">
        <v>33</v>
      </c>
      <c r="B44" s="241" t="s">
        <v>135</v>
      </c>
      <c r="C44" s="242">
        <v>20</v>
      </c>
      <c r="D44" s="242" t="s">
        <v>52</v>
      </c>
      <c r="E44" s="242" t="s">
        <v>53</v>
      </c>
      <c r="F44" s="243">
        <v>58</v>
      </c>
      <c r="G44" s="244">
        <v>162002162</v>
      </c>
      <c r="H44" s="245" t="s">
        <v>155</v>
      </c>
      <c r="I44" s="246">
        <v>4035.67</v>
      </c>
      <c r="J44" s="276">
        <v>4035.67</v>
      </c>
      <c r="K44" s="246">
        <v>4004</v>
      </c>
      <c r="L44" s="248"/>
      <c r="M44" s="249">
        <v>12</v>
      </c>
      <c r="N44" s="249">
        <v>4.95</v>
      </c>
      <c r="O44" s="249">
        <v>60.94</v>
      </c>
      <c r="P44" s="250">
        <v>2201</v>
      </c>
      <c r="Q44" s="249" t="s">
        <v>96</v>
      </c>
      <c r="R44" s="250">
        <f t="shared" si="6"/>
        <v>2037.7485533929512</v>
      </c>
      <c r="S44" s="249">
        <f t="shared" si="7"/>
        <v>7.05</v>
      </c>
      <c r="T44" s="251"/>
      <c r="U44" s="249">
        <v>12.84</v>
      </c>
      <c r="V44" s="249">
        <v>8.89</v>
      </c>
      <c r="W44" s="249">
        <v>36.42</v>
      </c>
      <c r="X44" s="252">
        <v>3916</v>
      </c>
      <c r="Y44" s="252" t="s">
        <v>53</v>
      </c>
      <c r="Z44" s="250">
        <f>(100-U44)/(100-V44)*X44</f>
        <v>3746.2250027439354</v>
      </c>
      <c r="AA44" s="249">
        <f>U44-V44</f>
        <v>3.9499999999999993</v>
      </c>
      <c r="AB44" s="1"/>
    </row>
    <row r="45" spans="1:28" ht="26.25" customHeight="1" x14ac:dyDescent="0.25">
      <c r="A45" s="240">
        <v>61</v>
      </c>
      <c r="B45" s="241" t="s">
        <v>162</v>
      </c>
      <c r="C45" s="242">
        <v>38</v>
      </c>
      <c r="D45" s="242" t="s">
        <v>52</v>
      </c>
      <c r="E45" s="242" t="s">
        <v>53</v>
      </c>
      <c r="F45" s="243">
        <v>58</v>
      </c>
      <c r="G45" s="244">
        <v>162002191</v>
      </c>
      <c r="H45" s="245" t="s">
        <v>163</v>
      </c>
      <c r="I45" s="246">
        <v>4003.4</v>
      </c>
      <c r="J45" s="247">
        <v>4003.4</v>
      </c>
      <c r="K45" s="246">
        <v>3971.78</v>
      </c>
      <c r="L45" s="248"/>
      <c r="M45" s="249">
        <v>11.55</v>
      </c>
      <c r="N45" s="249">
        <v>5.71</v>
      </c>
      <c r="O45" s="249">
        <v>63.16</v>
      </c>
      <c r="P45" s="250">
        <v>1965</v>
      </c>
      <c r="Q45" s="249" t="s">
        <v>97</v>
      </c>
      <c r="R45" s="250">
        <f t="shared" si="6"/>
        <v>1843.2946229716831</v>
      </c>
      <c r="S45" s="249">
        <f t="shared" si="7"/>
        <v>5.8400000000000007</v>
      </c>
      <c r="T45" s="251"/>
      <c r="U45" s="249"/>
      <c r="V45" s="249"/>
      <c r="W45" s="249"/>
      <c r="X45" s="252">
        <v>3850</v>
      </c>
      <c r="Y45" s="252" t="s">
        <v>53</v>
      </c>
      <c r="Z45" s="250">
        <v>3550</v>
      </c>
      <c r="AA45" s="249"/>
      <c r="AB45" s="1"/>
    </row>
    <row r="46" spans="1:28" ht="26.25" customHeight="1" x14ac:dyDescent="0.25">
      <c r="A46" s="240">
        <v>65</v>
      </c>
      <c r="B46" s="241" t="s">
        <v>173</v>
      </c>
      <c r="C46" s="242">
        <v>41</v>
      </c>
      <c r="D46" s="242" t="s">
        <v>52</v>
      </c>
      <c r="E46" s="242" t="s">
        <v>53</v>
      </c>
      <c r="F46" s="243">
        <v>58</v>
      </c>
      <c r="G46" s="244">
        <v>162002195</v>
      </c>
      <c r="H46" s="245" t="s">
        <v>162</v>
      </c>
      <c r="I46" s="246">
        <v>4008.6</v>
      </c>
      <c r="J46" s="247">
        <v>4008.6</v>
      </c>
      <c r="K46" s="246">
        <v>3976.93</v>
      </c>
      <c r="L46" s="248"/>
      <c r="M46" s="249">
        <v>12.35</v>
      </c>
      <c r="N46" s="249">
        <v>7.21</v>
      </c>
      <c r="O46" s="249">
        <v>49.4</v>
      </c>
      <c r="P46" s="250">
        <v>2979</v>
      </c>
      <c r="Q46" s="249" t="s">
        <v>61</v>
      </c>
      <c r="R46" s="250">
        <f t="shared" si="6"/>
        <v>2813.9815712900099</v>
      </c>
      <c r="S46" s="249">
        <f t="shared" si="7"/>
        <v>5.14</v>
      </c>
      <c r="T46" s="251"/>
      <c r="U46" s="249"/>
      <c r="V46" s="249"/>
      <c r="W46" s="249"/>
      <c r="X46" s="252">
        <v>3850</v>
      </c>
      <c r="Y46" s="252" t="s">
        <v>53</v>
      </c>
      <c r="Z46" s="250">
        <v>3550</v>
      </c>
      <c r="AA46" s="249"/>
      <c r="AB46" s="1"/>
    </row>
    <row r="47" spans="1:28" ht="26.25" customHeight="1" x14ac:dyDescent="0.25">
      <c r="A47" s="240">
        <v>67</v>
      </c>
      <c r="B47" s="241" t="s">
        <v>164</v>
      </c>
      <c r="C47" s="242">
        <v>43</v>
      </c>
      <c r="D47" s="242" t="s">
        <v>52</v>
      </c>
      <c r="E47" s="242" t="s">
        <v>53</v>
      </c>
      <c r="F47" s="243">
        <v>59</v>
      </c>
      <c r="G47" s="244">
        <v>162002197</v>
      </c>
      <c r="H47" s="245" t="s">
        <v>173</v>
      </c>
      <c r="I47" s="246">
        <v>4062.69</v>
      </c>
      <c r="J47" s="247">
        <v>4062.69</v>
      </c>
      <c r="K47" s="262">
        <v>4030.92</v>
      </c>
      <c r="L47" s="248"/>
      <c r="M47" s="249">
        <v>11.71</v>
      </c>
      <c r="N47" s="249">
        <v>5.52</v>
      </c>
      <c r="O47" s="249">
        <v>59.26</v>
      </c>
      <c r="P47" s="250">
        <v>2303</v>
      </c>
      <c r="Q47" s="249" t="s">
        <v>96</v>
      </c>
      <c r="R47" s="250">
        <f t="shared" si="6"/>
        <v>2152.1154741744281</v>
      </c>
      <c r="S47" s="249">
        <f t="shared" si="7"/>
        <v>6.1900000000000013</v>
      </c>
      <c r="T47" s="251"/>
      <c r="U47" s="249"/>
      <c r="V47" s="249"/>
      <c r="W47" s="249"/>
      <c r="X47" s="252">
        <v>3850</v>
      </c>
      <c r="Y47" s="252" t="s">
        <v>53</v>
      </c>
      <c r="Z47" s="250">
        <v>3550</v>
      </c>
      <c r="AA47" s="249"/>
      <c r="AB47" s="1"/>
    </row>
    <row r="48" spans="1:28" ht="26.25" customHeight="1" x14ac:dyDescent="0.25">
      <c r="A48" s="240">
        <v>69</v>
      </c>
      <c r="B48" s="241" t="s">
        <v>166</v>
      </c>
      <c r="C48" s="242">
        <v>45</v>
      </c>
      <c r="D48" s="242" t="s">
        <v>52</v>
      </c>
      <c r="E48" s="242" t="s">
        <v>53</v>
      </c>
      <c r="F48" s="243">
        <v>59</v>
      </c>
      <c r="G48" s="244">
        <v>162002202</v>
      </c>
      <c r="H48" s="245" t="s">
        <v>164</v>
      </c>
      <c r="I48" s="246">
        <v>3990.25</v>
      </c>
      <c r="J48" s="247">
        <v>3990.25</v>
      </c>
      <c r="K48" s="262">
        <v>3959.58</v>
      </c>
      <c r="L48" s="248"/>
      <c r="M48" s="249">
        <v>12.16</v>
      </c>
      <c r="N48" s="249">
        <v>5.28</v>
      </c>
      <c r="O48" s="249">
        <v>59.77</v>
      </c>
      <c r="P48" s="250">
        <v>2302</v>
      </c>
      <c r="Q48" s="249" t="s">
        <v>96</v>
      </c>
      <c r="R48" s="250">
        <f t="shared" si="6"/>
        <v>2134.7939189189192</v>
      </c>
      <c r="S48" s="249">
        <f t="shared" si="7"/>
        <v>6.88</v>
      </c>
      <c r="T48" s="251"/>
      <c r="U48" s="249"/>
      <c r="V48" s="249"/>
      <c r="W48" s="249"/>
      <c r="X48" s="252">
        <v>3850</v>
      </c>
      <c r="Y48" s="252" t="s">
        <v>53</v>
      </c>
      <c r="Z48" s="250">
        <v>3550</v>
      </c>
      <c r="AA48" s="249"/>
      <c r="AB48" s="1"/>
    </row>
    <row r="49" spans="1:28" ht="26.25" customHeight="1" x14ac:dyDescent="0.25">
      <c r="A49" s="240">
        <v>71</v>
      </c>
      <c r="B49" s="241" t="s">
        <v>167</v>
      </c>
      <c r="C49" s="242">
        <v>47</v>
      </c>
      <c r="D49" s="242" t="s">
        <v>52</v>
      </c>
      <c r="E49" s="242" t="s">
        <v>53</v>
      </c>
      <c r="F49" s="243">
        <v>58</v>
      </c>
      <c r="G49" s="244">
        <v>162002205</v>
      </c>
      <c r="H49" s="245" t="s">
        <v>166</v>
      </c>
      <c r="I49" s="246">
        <v>3932</v>
      </c>
      <c r="J49" s="247">
        <v>3932</v>
      </c>
      <c r="K49" s="262">
        <v>3900.94</v>
      </c>
      <c r="L49" s="248"/>
      <c r="M49" s="249"/>
      <c r="N49" s="249"/>
      <c r="O49" s="249"/>
      <c r="P49" s="250">
        <v>2570.6966229414807</v>
      </c>
      <c r="Q49" s="249" t="s">
        <v>54</v>
      </c>
      <c r="R49" s="250">
        <v>2348.7724714602077</v>
      </c>
      <c r="S49" s="249"/>
      <c r="T49" s="251"/>
      <c r="U49" s="249"/>
      <c r="V49" s="249"/>
      <c r="W49" s="249"/>
      <c r="X49" s="252">
        <v>3850</v>
      </c>
      <c r="Y49" s="252" t="s">
        <v>53</v>
      </c>
      <c r="Z49" s="250">
        <v>3550</v>
      </c>
      <c r="AA49" s="249"/>
      <c r="AB49" s="1"/>
    </row>
    <row r="50" spans="1:28" ht="26.25" customHeight="1" x14ac:dyDescent="0.25">
      <c r="A50" s="240">
        <v>21</v>
      </c>
      <c r="B50" s="241" t="s">
        <v>172</v>
      </c>
      <c r="C50" s="242">
        <v>13</v>
      </c>
      <c r="D50" s="242" t="s">
        <v>174</v>
      </c>
      <c r="E50" s="242" t="s">
        <v>53</v>
      </c>
      <c r="F50" s="243"/>
      <c r="G50" s="244">
        <v>162002157</v>
      </c>
      <c r="H50" s="245" t="s">
        <v>158</v>
      </c>
      <c r="I50" s="246">
        <v>0</v>
      </c>
      <c r="J50" s="276">
        <v>696.19999999999982</v>
      </c>
      <c r="K50" s="246">
        <v>664.92999999999984</v>
      </c>
      <c r="L50" s="248"/>
      <c r="M50" s="249">
        <v>12.32</v>
      </c>
      <c r="N50" s="249">
        <v>5.07</v>
      </c>
      <c r="O50" s="249">
        <v>59.22</v>
      </c>
      <c r="P50" s="250">
        <v>2263</v>
      </c>
      <c r="Q50" s="249" t="s">
        <v>96</v>
      </c>
      <c r="R50" s="250">
        <f>((100-M50)/(100-N50))*P50</f>
        <v>2090.1700200147475</v>
      </c>
      <c r="S50" s="249">
        <f>M50-N50</f>
        <v>7.25</v>
      </c>
      <c r="T50" s="251"/>
      <c r="U50" s="249">
        <v>12.34</v>
      </c>
      <c r="V50" s="249">
        <v>6.26</v>
      </c>
      <c r="W50" s="249">
        <v>47.77</v>
      </c>
      <c r="X50" s="252">
        <v>3125</v>
      </c>
      <c r="Y50" s="252" t="s">
        <v>81</v>
      </c>
      <c r="Z50" s="250">
        <f>(100-U50)/(100-V50)*X50</f>
        <v>2922.3117132494135</v>
      </c>
      <c r="AA50" s="249">
        <f>U50-V50</f>
        <v>6.08</v>
      </c>
      <c r="AB50" s="1"/>
    </row>
    <row r="51" spans="1:28" ht="26.25" customHeight="1" x14ac:dyDescent="0.25">
      <c r="A51" s="240"/>
      <c r="B51" s="241"/>
      <c r="C51" s="242"/>
      <c r="D51" s="277" t="s">
        <v>52</v>
      </c>
      <c r="E51" s="277" t="s">
        <v>53</v>
      </c>
      <c r="F51" s="243"/>
      <c r="G51" s="244"/>
      <c r="H51" s="245"/>
      <c r="I51" s="254">
        <f>SUM(I40:I50)</f>
        <v>39880.17</v>
      </c>
      <c r="J51" s="278">
        <f>SUM(J40:J50)</f>
        <v>39880.17</v>
      </c>
      <c r="K51" s="254">
        <f>SUM(K40:K50)</f>
        <v>39568.570000000007</v>
      </c>
      <c r="L51" s="256"/>
      <c r="M51" s="249"/>
      <c r="N51" s="249"/>
      <c r="O51" s="249"/>
      <c r="P51" s="258">
        <f>SUMPRODUCT(P40:P50,$K40:$K50)/$K51</f>
        <v>2385.4142857398515</v>
      </c>
      <c r="Q51" s="258" t="s">
        <v>96</v>
      </c>
      <c r="R51" s="258">
        <f t="shared" ref="R51" si="8">SUMPRODUCT(R40:R50,$K40:$K50)/$K51</f>
        <v>2218.6392610200237</v>
      </c>
      <c r="S51" s="249"/>
      <c r="T51" s="251"/>
      <c r="U51" s="249"/>
      <c r="V51" s="249"/>
      <c r="W51" s="249"/>
      <c r="X51" s="260">
        <f>SUMPRODUCT(X40:X50,$J40:$J50)/$J51</f>
        <v>3859.7735927404528</v>
      </c>
      <c r="Y51" s="260" t="s">
        <v>53</v>
      </c>
      <c r="Z51" s="260">
        <f t="shared" ref="Z51" si="9">SUMPRODUCT(Z40:Z50,$J40:$J50)/$J51</f>
        <v>3602.9117886413087</v>
      </c>
      <c r="AA51" s="249"/>
      <c r="AB51" s="1"/>
    </row>
    <row r="52" spans="1:28" ht="26.25" customHeight="1" x14ac:dyDescent="0.25">
      <c r="A52" s="240"/>
      <c r="B52" s="241"/>
      <c r="C52" s="242"/>
      <c r="D52" s="242"/>
      <c r="E52" s="242"/>
      <c r="F52" s="243"/>
      <c r="G52" s="244"/>
      <c r="H52" s="245"/>
      <c r="I52" s="246"/>
      <c r="J52" s="276"/>
      <c r="K52" s="246"/>
      <c r="L52" s="248"/>
      <c r="M52" s="249"/>
      <c r="N52" s="249"/>
      <c r="O52" s="249"/>
      <c r="P52" s="250"/>
      <c r="Q52" s="249"/>
      <c r="R52" s="250"/>
      <c r="S52" s="249"/>
      <c r="T52" s="251"/>
      <c r="U52" s="249"/>
      <c r="V52" s="249"/>
      <c r="W52" s="249"/>
      <c r="X52" s="252"/>
      <c r="Y52" s="252"/>
      <c r="Z52" s="250"/>
      <c r="AA52" s="249"/>
      <c r="AB52" s="1"/>
    </row>
    <row r="53" spans="1:28" ht="26.25" customHeight="1" x14ac:dyDescent="0.25">
      <c r="A53" s="240"/>
      <c r="B53" s="241"/>
      <c r="C53" s="242"/>
      <c r="D53" s="242"/>
      <c r="E53" s="242"/>
      <c r="F53" s="243"/>
      <c r="G53" s="244"/>
      <c r="H53" s="245"/>
      <c r="I53" s="246"/>
      <c r="J53" s="276"/>
      <c r="K53" s="246"/>
      <c r="L53" s="248"/>
      <c r="M53" s="249"/>
      <c r="N53" s="249"/>
      <c r="O53" s="249"/>
      <c r="P53" s="250"/>
      <c r="Q53" s="249"/>
      <c r="R53" s="250"/>
      <c r="S53" s="249"/>
      <c r="T53" s="251"/>
      <c r="U53" s="249"/>
      <c r="V53" s="249"/>
      <c r="W53" s="249"/>
      <c r="X53" s="252"/>
      <c r="Y53" s="252"/>
      <c r="Z53" s="250"/>
      <c r="AA53" s="249"/>
      <c r="AB53" s="1"/>
    </row>
    <row r="54" spans="1:28" ht="26.25" customHeight="1" x14ac:dyDescent="0.25">
      <c r="A54" s="240">
        <v>48</v>
      </c>
      <c r="B54" s="241" t="s">
        <v>175</v>
      </c>
      <c r="C54" s="242">
        <v>30</v>
      </c>
      <c r="D54" s="277" t="s">
        <v>176</v>
      </c>
      <c r="E54" s="277" t="s">
        <v>27</v>
      </c>
      <c r="F54" s="243">
        <v>58</v>
      </c>
      <c r="G54" s="244">
        <v>161015290</v>
      </c>
      <c r="H54" s="245" t="s">
        <v>175</v>
      </c>
      <c r="I54" s="254">
        <v>3851.64</v>
      </c>
      <c r="J54" s="255">
        <v>3851.64</v>
      </c>
      <c r="K54" s="254">
        <v>3821.95</v>
      </c>
      <c r="L54" s="256"/>
      <c r="M54" s="249">
        <v>11.58</v>
      </c>
      <c r="N54" s="249">
        <v>9.0500000000000007</v>
      </c>
      <c r="O54" s="249">
        <v>34.64</v>
      </c>
      <c r="P54" s="258">
        <v>4012</v>
      </c>
      <c r="Q54" s="257" t="s">
        <v>27</v>
      </c>
      <c r="R54" s="258">
        <f>((100-M54)/(100-N54))*P54</f>
        <v>3900.3962616822428</v>
      </c>
      <c r="S54" s="249">
        <f>M54-N54</f>
        <v>2.5299999999999994</v>
      </c>
      <c r="T54" s="251"/>
      <c r="U54" s="249"/>
      <c r="V54" s="249"/>
      <c r="W54" s="249"/>
      <c r="X54" s="260">
        <v>4150</v>
      </c>
      <c r="Y54" s="260" t="s">
        <v>27</v>
      </c>
      <c r="Z54" s="258">
        <v>3850</v>
      </c>
      <c r="AA54" s="249"/>
      <c r="AB54" s="1"/>
    </row>
    <row r="55" spans="1:28" ht="26.25" customHeight="1" x14ac:dyDescent="0.25">
      <c r="A55" s="240"/>
      <c r="B55" s="241"/>
      <c r="C55" s="242"/>
      <c r="D55" s="242"/>
      <c r="E55" s="242"/>
      <c r="F55" s="243"/>
      <c r="G55" s="244"/>
      <c r="H55" s="245"/>
      <c r="I55" s="246"/>
      <c r="J55" s="247"/>
      <c r="K55" s="246"/>
      <c r="L55" s="248"/>
      <c r="M55" s="249"/>
      <c r="N55" s="249"/>
      <c r="O55" s="249"/>
      <c r="P55" s="250"/>
      <c r="Q55" s="249"/>
      <c r="R55" s="250"/>
      <c r="S55" s="249"/>
      <c r="T55" s="251"/>
      <c r="U55" s="249"/>
      <c r="V55" s="249"/>
      <c r="W55" s="249"/>
      <c r="X55" s="252"/>
      <c r="Y55" s="252"/>
      <c r="Z55" s="250"/>
      <c r="AA55" s="249"/>
      <c r="AB55" s="1"/>
    </row>
    <row r="56" spans="1:28" ht="26.25" customHeight="1" x14ac:dyDescent="0.25">
      <c r="A56" s="240"/>
      <c r="B56" s="241"/>
      <c r="C56" s="242"/>
      <c r="D56" s="242"/>
      <c r="E56" s="242"/>
      <c r="F56" s="243"/>
      <c r="G56" s="244"/>
      <c r="H56" s="245"/>
      <c r="I56" s="246"/>
      <c r="J56" s="247"/>
      <c r="K56" s="246"/>
      <c r="L56" s="248"/>
      <c r="M56" s="249"/>
      <c r="N56" s="249"/>
      <c r="O56" s="249"/>
      <c r="P56" s="250"/>
      <c r="Q56" s="249"/>
      <c r="R56" s="250"/>
      <c r="S56" s="249"/>
      <c r="T56" s="251"/>
      <c r="U56" s="249"/>
      <c r="V56" s="249"/>
      <c r="W56" s="249"/>
      <c r="X56" s="252"/>
      <c r="Y56" s="252"/>
      <c r="Z56" s="250"/>
      <c r="AA56" s="249"/>
      <c r="AB56" s="1"/>
    </row>
    <row r="57" spans="1:28" ht="26.25" customHeight="1" x14ac:dyDescent="0.25">
      <c r="A57" s="240">
        <v>30</v>
      </c>
      <c r="B57" s="241" t="s">
        <v>135</v>
      </c>
      <c r="C57" s="242">
        <v>18</v>
      </c>
      <c r="D57" s="277" t="s">
        <v>177</v>
      </c>
      <c r="E57" s="277" t="s">
        <v>27</v>
      </c>
      <c r="F57" s="243">
        <v>59</v>
      </c>
      <c r="G57" s="244">
        <v>161015278</v>
      </c>
      <c r="H57" s="245" t="s">
        <v>172</v>
      </c>
      <c r="I57" s="254">
        <v>3996.75</v>
      </c>
      <c r="J57" s="278">
        <v>3996.75</v>
      </c>
      <c r="K57" s="254">
        <v>3965.63</v>
      </c>
      <c r="L57" s="256"/>
      <c r="M57" s="249">
        <v>11.84</v>
      </c>
      <c r="N57" s="249">
        <v>6.18</v>
      </c>
      <c r="O57" s="249">
        <v>43.7</v>
      </c>
      <c r="P57" s="258">
        <v>3508</v>
      </c>
      <c r="Q57" s="257" t="s">
        <v>29</v>
      </c>
      <c r="R57" s="258">
        <f>((100-M57)/(100-N57))*P57</f>
        <v>3296.3683649541676</v>
      </c>
      <c r="S57" s="249">
        <f>M57-N57</f>
        <v>5.66</v>
      </c>
      <c r="T57" s="251"/>
      <c r="U57" s="249">
        <v>11.66</v>
      </c>
      <c r="V57" s="249">
        <v>7.63</v>
      </c>
      <c r="W57" s="249">
        <v>42.04</v>
      </c>
      <c r="X57" s="260">
        <v>3527</v>
      </c>
      <c r="Y57" s="260" t="s">
        <v>29</v>
      </c>
      <c r="Z57" s="258">
        <f>(100-U57)/(100-V57)*X57</f>
        <v>3373.1209267078052</v>
      </c>
      <c r="AA57" s="249">
        <f>U57-V57</f>
        <v>4.03</v>
      </c>
      <c r="AB57" s="1"/>
    </row>
    <row r="58" spans="1:28" ht="26.25" customHeight="1" x14ac:dyDescent="0.25">
      <c r="A58" s="240"/>
      <c r="B58" s="241"/>
      <c r="C58" s="242"/>
      <c r="D58" s="242"/>
      <c r="E58" s="242"/>
      <c r="F58" s="243"/>
      <c r="G58" s="244"/>
      <c r="H58" s="245"/>
      <c r="I58" s="246"/>
      <c r="J58" s="276"/>
      <c r="K58" s="246"/>
      <c r="L58" s="248"/>
      <c r="M58" s="249"/>
      <c r="N58" s="249"/>
      <c r="O58" s="249"/>
      <c r="P58" s="250"/>
      <c r="Q58" s="249"/>
      <c r="R58" s="250"/>
      <c r="S58" s="249"/>
      <c r="T58" s="251"/>
      <c r="U58" s="249"/>
      <c r="V58" s="249"/>
      <c r="W58" s="249"/>
      <c r="X58" s="252"/>
      <c r="Y58" s="252"/>
      <c r="Z58" s="250"/>
      <c r="AA58" s="249"/>
      <c r="AB58" s="1"/>
    </row>
    <row r="59" spans="1:28" ht="26.25" customHeight="1" x14ac:dyDescent="0.25">
      <c r="A59" s="240"/>
      <c r="B59" s="241"/>
      <c r="C59" s="242"/>
      <c r="D59" s="242"/>
      <c r="E59" s="242"/>
      <c r="F59" s="243"/>
      <c r="G59" s="244"/>
      <c r="H59" s="245"/>
      <c r="I59" s="246"/>
      <c r="J59" s="276"/>
      <c r="K59" s="246"/>
      <c r="L59" s="248"/>
      <c r="M59" s="249"/>
      <c r="N59" s="249"/>
      <c r="O59" s="249"/>
      <c r="P59" s="250"/>
      <c r="Q59" s="249"/>
      <c r="R59" s="250"/>
      <c r="S59" s="249"/>
      <c r="T59" s="251"/>
      <c r="U59" s="249"/>
      <c r="V59" s="249"/>
      <c r="W59" s="249"/>
      <c r="X59" s="252"/>
      <c r="Y59" s="252"/>
      <c r="Z59" s="250"/>
      <c r="AA59" s="249"/>
      <c r="AB59" s="1"/>
    </row>
    <row r="60" spans="1:28" ht="26.25" customHeight="1" x14ac:dyDescent="0.25">
      <c r="A60" s="240"/>
      <c r="B60" s="241"/>
      <c r="C60" s="242"/>
      <c r="D60" s="242"/>
      <c r="E60" s="242"/>
      <c r="F60" s="243"/>
      <c r="G60" s="244"/>
      <c r="H60" s="245"/>
      <c r="I60" s="246"/>
      <c r="J60" s="276"/>
      <c r="K60" s="246"/>
      <c r="L60" s="248"/>
      <c r="M60" s="249"/>
      <c r="N60" s="249"/>
      <c r="O60" s="249"/>
      <c r="P60" s="250"/>
      <c r="Q60" s="249"/>
      <c r="R60" s="250"/>
      <c r="S60" s="249"/>
      <c r="T60" s="251"/>
      <c r="U60" s="249"/>
      <c r="V60" s="249"/>
      <c r="W60" s="249"/>
      <c r="X60" s="252"/>
      <c r="Y60" s="252"/>
      <c r="Z60" s="250"/>
      <c r="AA60" s="249"/>
      <c r="AB60" s="1"/>
    </row>
    <row r="61" spans="1:28" ht="26.25" customHeight="1" x14ac:dyDescent="0.25">
      <c r="A61" s="240">
        <v>2</v>
      </c>
      <c r="B61" s="241" t="s">
        <v>94</v>
      </c>
      <c r="C61" s="242" t="s">
        <v>178</v>
      </c>
      <c r="D61" s="242" t="s">
        <v>59</v>
      </c>
      <c r="E61" s="242" t="s">
        <v>27</v>
      </c>
      <c r="F61" s="243"/>
      <c r="G61" s="244">
        <v>161009624</v>
      </c>
      <c r="H61" s="264" t="s">
        <v>93</v>
      </c>
      <c r="I61" s="246">
        <v>0</v>
      </c>
      <c r="J61" s="272">
        <v>1737.5499999999997</v>
      </c>
      <c r="K61" s="246">
        <v>1710.21</v>
      </c>
      <c r="L61" s="248"/>
      <c r="M61" s="249">
        <v>13.42</v>
      </c>
      <c r="N61" s="249">
        <v>6.9</v>
      </c>
      <c r="O61" s="249">
        <v>40.020000000000003</v>
      </c>
      <c r="P61" s="250">
        <v>3857</v>
      </c>
      <c r="Q61" s="249" t="s">
        <v>53</v>
      </c>
      <c r="R61" s="250">
        <f t="shared" ref="R61:R69" si="10">((100-M61)/(100-N61))*P61</f>
        <v>3586.8857142857141</v>
      </c>
      <c r="S61" s="249">
        <f t="shared" ref="S61:S69" si="11">M61-N61</f>
        <v>6.52</v>
      </c>
      <c r="T61" s="251"/>
      <c r="U61" s="249">
        <v>17.04</v>
      </c>
      <c r="V61" s="249">
        <v>8.5299999999999994</v>
      </c>
      <c r="W61" s="249">
        <v>28.49</v>
      </c>
      <c r="X61" s="252">
        <v>4619</v>
      </c>
      <c r="Y61" s="252" t="s">
        <v>69</v>
      </c>
      <c r="Z61" s="250">
        <f>(100-U61)/(100-V61)*X61</f>
        <v>4189.2668634524989</v>
      </c>
      <c r="AA61" s="249">
        <f>U61-V61</f>
        <v>8.51</v>
      </c>
      <c r="AB61" s="1"/>
    </row>
    <row r="62" spans="1:28" ht="26.25" customHeight="1" x14ac:dyDescent="0.25">
      <c r="A62" s="240">
        <v>9</v>
      </c>
      <c r="B62" s="241" t="s">
        <v>151</v>
      </c>
      <c r="C62" s="242">
        <v>4</v>
      </c>
      <c r="D62" s="242" t="s">
        <v>59</v>
      </c>
      <c r="E62" s="242" t="s">
        <v>27</v>
      </c>
      <c r="F62" s="243">
        <v>59</v>
      </c>
      <c r="G62" s="243">
        <v>161009629</v>
      </c>
      <c r="H62" s="243" t="s">
        <v>152</v>
      </c>
      <c r="I62" s="246">
        <v>0</v>
      </c>
      <c r="J62" s="276">
        <v>1270.22</v>
      </c>
      <c r="K62" s="246">
        <v>1239.8599999999997</v>
      </c>
      <c r="L62" s="248"/>
      <c r="M62" s="249">
        <v>13.48</v>
      </c>
      <c r="N62" s="249">
        <v>7.92</v>
      </c>
      <c r="O62" s="249">
        <v>34.51</v>
      </c>
      <c r="P62" s="250">
        <v>4218</v>
      </c>
      <c r="Q62" s="249" t="s">
        <v>27</v>
      </c>
      <c r="R62" s="250">
        <f t="shared" si="10"/>
        <v>3963.3075586446566</v>
      </c>
      <c r="S62" s="249">
        <f t="shared" si="11"/>
        <v>5.5600000000000005</v>
      </c>
      <c r="T62" s="251"/>
      <c r="U62" s="249">
        <v>17.920000000000002</v>
      </c>
      <c r="V62" s="249">
        <v>8.09</v>
      </c>
      <c r="W62" s="249">
        <v>32.1</v>
      </c>
      <c r="X62" s="252">
        <v>4329</v>
      </c>
      <c r="Y62" s="252" t="s">
        <v>70</v>
      </c>
      <c r="Z62" s="250">
        <f>(100-U62)/(100-V62)*X62</f>
        <v>3866.002828854314</v>
      </c>
      <c r="AA62" s="249">
        <f>U62-V62</f>
        <v>9.8300000000000018</v>
      </c>
      <c r="AB62" s="1"/>
    </row>
    <row r="63" spans="1:28" ht="26.25" customHeight="1" x14ac:dyDescent="0.25">
      <c r="A63" s="240">
        <v>13</v>
      </c>
      <c r="B63" s="241" t="s">
        <v>153</v>
      </c>
      <c r="C63" s="242">
        <v>7</v>
      </c>
      <c r="D63" s="242" t="s">
        <v>59</v>
      </c>
      <c r="E63" s="242" t="s">
        <v>27</v>
      </c>
      <c r="F63" s="243"/>
      <c r="G63" s="244">
        <v>161009631</v>
      </c>
      <c r="H63" s="245" t="s">
        <v>153</v>
      </c>
      <c r="I63" s="246">
        <v>0</v>
      </c>
      <c r="J63" s="247">
        <v>0</v>
      </c>
      <c r="K63" s="246">
        <v>0</v>
      </c>
      <c r="L63" s="248"/>
      <c r="M63" s="249">
        <v>13.13</v>
      </c>
      <c r="N63" s="249">
        <v>9.31</v>
      </c>
      <c r="O63" s="249">
        <v>33.03</v>
      </c>
      <c r="P63" s="250">
        <v>4108</v>
      </c>
      <c r="Q63" s="249" t="s">
        <v>27</v>
      </c>
      <c r="R63" s="250">
        <f t="shared" si="10"/>
        <v>3934.9648252288016</v>
      </c>
      <c r="S63" s="249">
        <f t="shared" si="11"/>
        <v>3.8200000000000003</v>
      </c>
      <c r="T63" s="251"/>
      <c r="U63" s="249"/>
      <c r="V63" s="249"/>
      <c r="W63" s="249"/>
      <c r="X63" s="252"/>
      <c r="Y63" s="252"/>
      <c r="Z63" s="250"/>
      <c r="AA63" s="249"/>
      <c r="AB63" s="1"/>
    </row>
    <row r="64" spans="1:28" ht="26.25" customHeight="1" x14ac:dyDescent="0.25">
      <c r="A64" s="240">
        <v>26</v>
      </c>
      <c r="B64" s="241" t="s">
        <v>155</v>
      </c>
      <c r="C64" s="242">
        <v>15</v>
      </c>
      <c r="D64" s="242" t="s">
        <v>59</v>
      </c>
      <c r="E64" s="242" t="s">
        <v>27</v>
      </c>
      <c r="F64" s="243"/>
      <c r="G64" s="244">
        <v>151000413</v>
      </c>
      <c r="H64" s="245" t="s">
        <v>172</v>
      </c>
      <c r="I64" s="246">
        <v>0</v>
      </c>
      <c r="J64" s="247">
        <v>0</v>
      </c>
      <c r="K64" s="246">
        <v>0</v>
      </c>
      <c r="L64" s="248"/>
      <c r="M64" s="249">
        <v>13</v>
      </c>
      <c r="N64" s="249">
        <v>8.8699999999999992</v>
      </c>
      <c r="O64" s="249">
        <v>29.76</v>
      </c>
      <c r="P64" s="250">
        <v>4419</v>
      </c>
      <c r="Q64" s="249" t="s">
        <v>70</v>
      </c>
      <c r="R64" s="250">
        <f t="shared" si="10"/>
        <v>4218.731482497531</v>
      </c>
      <c r="S64" s="249">
        <f t="shared" si="11"/>
        <v>4.1300000000000008</v>
      </c>
      <c r="T64" s="251"/>
      <c r="U64" s="249"/>
      <c r="V64" s="249"/>
      <c r="W64" s="249"/>
      <c r="X64" s="252"/>
      <c r="Y64" s="252"/>
      <c r="Z64" s="250"/>
      <c r="AA64" s="249"/>
      <c r="AB64" s="1"/>
    </row>
    <row r="65" spans="1:28" ht="26.25" customHeight="1" x14ac:dyDescent="0.25">
      <c r="A65" s="240">
        <v>29</v>
      </c>
      <c r="B65" s="241" t="s">
        <v>155</v>
      </c>
      <c r="C65" s="242">
        <v>17</v>
      </c>
      <c r="D65" s="242" t="s">
        <v>59</v>
      </c>
      <c r="E65" s="242" t="s">
        <v>27</v>
      </c>
      <c r="F65" s="243"/>
      <c r="G65" s="244">
        <v>151000414</v>
      </c>
      <c r="H65" s="245" t="s">
        <v>155</v>
      </c>
      <c r="I65" s="246">
        <v>0</v>
      </c>
      <c r="J65" s="276">
        <v>1280.78</v>
      </c>
      <c r="K65" s="246">
        <v>1249.9299999999998</v>
      </c>
      <c r="L65" s="248"/>
      <c r="M65" s="249">
        <v>13.09</v>
      </c>
      <c r="N65" s="249">
        <v>9.48</v>
      </c>
      <c r="O65" s="249">
        <v>30.04</v>
      </c>
      <c r="P65" s="250">
        <v>4391</v>
      </c>
      <c r="Q65" s="249" t="s">
        <v>70</v>
      </c>
      <c r="R65" s="250">
        <f t="shared" si="10"/>
        <v>4215.8838930623069</v>
      </c>
      <c r="S65" s="249">
        <f t="shared" si="11"/>
        <v>3.6099999999999994</v>
      </c>
      <c r="T65" s="251"/>
      <c r="U65" s="249">
        <v>19.2</v>
      </c>
      <c r="V65" s="249">
        <v>9.7100000000000009</v>
      </c>
      <c r="W65" s="249">
        <v>29.69</v>
      </c>
      <c r="X65" s="252">
        <v>4298</v>
      </c>
      <c r="Y65" s="252" t="s">
        <v>27</v>
      </c>
      <c r="Z65" s="250">
        <f>(100-U65)/(100-V65)*X65</f>
        <v>3846.2553992690223</v>
      </c>
      <c r="AA65" s="249">
        <f>U65-V65</f>
        <v>9.4899999999999984</v>
      </c>
      <c r="AB65" s="1"/>
    </row>
    <row r="66" spans="1:28" ht="26.25" customHeight="1" x14ac:dyDescent="0.25">
      <c r="A66" s="240">
        <v>36</v>
      </c>
      <c r="B66" s="241" t="s">
        <v>159</v>
      </c>
      <c r="C66" s="242">
        <v>22</v>
      </c>
      <c r="D66" s="242" t="s">
        <v>59</v>
      </c>
      <c r="E66" s="242" t="s">
        <v>27</v>
      </c>
      <c r="F66" s="243">
        <v>59</v>
      </c>
      <c r="G66" s="244">
        <v>151000417</v>
      </c>
      <c r="H66" s="245" t="s">
        <v>135</v>
      </c>
      <c r="I66" s="246">
        <v>0</v>
      </c>
      <c r="J66" s="276">
        <v>1947.36</v>
      </c>
      <c r="K66" s="246">
        <v>1916.3099999999997</v>
      </c>
      <c r="L66" s="248"/>
      <c r="M66" s="249">
        <v>13.49</v>
      </c>
      <c r="N66" s="249">
        <v>8.8800000000000008</v>
      </c>
      <c r="O66" s="249">
        <v>31.83</v>
      </c>
      <c r="P66" s="250">
        <v>4236</v>
      </c>
      <c r="Q66" s="249" t="s">
        <v>27</v>
      </c>
      <c r="R66" s="250">
        <f t="shared" si="10"/>
        <v>4021.6896400351184</v>
      </c>
      <c r="S66" s="249">
        <f t="shared" si="11"/>
        <v>4.6099999999999994</v>
      </c>
      <c r="T66" s="251"/>
      <c r="U66" s="249">
        <v>19.72</v>
      </c>
      <c r="V66" s="249">
        <v>10.48</v>
      </c>
      <c r="W66" s="249">
        <v>22.64</v>
      </c>
      <c r="X66" s="252">
        <v>4821</v>
      </c>
      <c r="Y66" s="252" t="s">
        <v>69</v>
      </c>
      <c r="Z66" s="250">
        <f>(100-U66)/(100-V66)*X66</f>
        <v>4323.3900804289542</v>
      </c>
      <c r="AA66" s="249">
        <f>U66-V66</f>
        <v>9.2399999999999984</v>
      </c>
      <c r="AB66" s="1"/>
    </row>
    <row r="67" spans="1:28" ht="26.25" customHeight="1" x14ac:dyDescent="0.25">
      <c r="A67" s="240">
        <v>38</v>
      </c>
      <c r="B67" s="241" t="s">
        <v>159</v>
      </c>
      <c r="C67" s="242">
        <v>23</v>
      </c>
      <c r="D67" s="242" t="s">
        <v>59</v>
      </c>
      <c r="E67" s="242" t="s">
        <v>27</v>
      </c>
      <c r="F67" s="243">
        <v>59</v>
      </c>
      <c r="G67" s="244">
        <v>151000418</v>
      </c>
      <c r="H67" s="245" t="s">
        <v>159</v>
      </c>
      <c r="I67" s="246">
        <v>0</v>
      </c>
      <c r="J67" s="276">
        <v>1997.13</v>
      </c>
      <c r="K67" s="246">
        <v>1997.13</v>
      </c>
      <c r="L67" s="248"/>
      <c r="M67" s="249">
        <v>13.26</v>
      </c>
      <c r="N67" s="249">
        <v>8.42</v>
      </c>
      <c r="O67" s="249">
        <v>30.52</v>
      </c>
      <c r="P67" s="250">
        <v>4465</v>
      </c>
      <c r="Q67" s="249" t="s">
        <v>70</v>
      </c>
      <c r="R67" s="250">
        <f t="shared" si="10"/>
        <v>4229.0248962655605</v>
      </c>
      <c r="S67" s="249">
        <f t="shared" si="11"/>
        <v>4.84</v>
      </c>
      <c r="T67" s="251"/>
      <c r="U67" s="249">
        <v>19.600000000000001</v>
      </c>
      <c r="V67" s="249">
        <v>8.58</v>
      </c>
      <c r="W67" s="249">
        <v>31.98</v>
      </c>
      <c r="X67" s="252">
        <v>4256</v>
      </c>
      <c r="Y67" s="252" t="s">
        <v>27</v>
      </c>
      <c r="Z67" s="250">
        <f>(100-U67)/(100-V67)*X67</f>
        <v>3742.9709035222054</v>
      </c>
      <c r="AA67" s="249">
        <f>U67-V67</f>
        <v>11.020000000000001</v>
      </c>
      <c r="AB67" s="1"/>
    </row>
    <row r="68" spans="1:28" ht="26.25" customHeight="1" x14ac:dyDescent="0.25">
      <c r="A68" s="240">
        <v>43</v>
      </c>
      <c r="B68" s="241" t="s">
        <v>179</v>
      </c>
      <c r="C68" s="242">
        <v>27</v>
      </c>
      <c r="D68" s="242" t="s">
        <v>59</v>
      </c>
      <c r="E68" s="242" t="s">
        <v>27</v>
      </c>
      <c r="F68" s="243"/>
      <c r="G68" s="244">
        <v>161009644</v>
      </c>
      <c r="H68" s="245" t="s">
        <v>179</v>
      </c>
      <c r="I68" s="246">
        <v>0</v>
      </c>
      <c r="J68" s="276">
        <v>1153.9699999999998</v>
      </c>
      <c r="K68" s="246">
        <v>1126.8400000000001</v>
      </c>
      <c r="L68" s="248"/>
      <c r="M68" s="249">
        <v>13.31</v>
      </c>
      <c r="N68" s="249">
        <v>10.67</v>
      </c>
      <c r="O68" s="249">
        <v>31.26</v>
      </c>
      <c r="P68" s="250">
        <v>4096</v>
      </c>
      <c r="Q68" s="249" t="s">
        <v>27</v>
      </c>
      <c r="R68" s="250">
        <f t="shared" si="10"/>
        <v>3974.9495130415312</v>
      </c>
      <c r="S68" s="249">
        <f t="shared" si="11"/>
        <v>2.6400000000000006</v>
      </c>
      <c r="T68" s="251"/>
      <c r="U68" s="249">
        <v>20.149999999999999</v>
      </c>
      <c r="V68" s="249">
        <v>8.75</v>
      </c>
      <c r="W68" s="249">
        <v>29.59</v>
      </c>
      <c r="X68" s="252">
        <v>4528</v>
      </c>
      <c r="Y68" s="252" t="s">
        <v>70</v>
      </c>
      <c r="Z68" s="250">
        <f>(100-U68)/(100-V68)*X68</f>
        <v>3962.3101369863011</v>
      </c>
      <c r="AA68" s="249">
        <f>U68-V68</f>
        <v>11.399999999999999</v>
      </c>
      <c r="AB68" s="1"/>
    </row>
    <row r="69" spans="1:28" ht="26.25" customHeight="1" x14ac:dyDescent="0.25">
      <c r="A69" s="240">
        <v>47</v>
      </c>
      <c r="B69" s="241" t="s">
        <v>175</v>
      </c>
      <c r="C69" s="242">
        <v>29</v>
      </c>
      <c r="D69" s="242" t="s">
        <v>59</v>
      </c>
      <c r="E69" s="242" t="s">
        <v>27</v>
      </c>
      <c r="F69" s="243"/>
      <c r="G69" s="244">
        <v>161009646</v>
      </c>
      <c r="H69" s="245" t="s">
        <v>175</v>
      </c>
      <c r="I69" s="246">
        <v>0</v>
      </c>
      <c r="J69" s="276">
        <v>1379.68</v>
      </c>
      <c r="K69" s="246">
        <v>1352.9899999999998</v>
      </c>
      <c r="L69" s="248"/>
      <c r="M69" s="249">
        <v>12.68</v>
      </c>
      <c r="N69" s="249">
        <v>9.9</v>
      </c>
      <c r="O69" s="249">
        <v>39.28</v>
      </c>
      <c r="P69" s="250">
        <v>3537</v>
      </c>
      <c r="Q69" s="249" t="s">
        <v>29</v>
      </c>
      <c r="R69" s="250">
        <f t="shared" si="10"/>
        <v>3427.8672586015537</v>
      </c>
      <c r="S69" s="249">
        <f t="shared" si="11"/>
        <v>2.7799999999999994</v>
      </c>
      <c r="T69" s="251"/>
      <c r="U69" s="249">
        <v>17.48</v>
      </c>
      <c r="V69" s="249">
        <v>9.84</v>
      </c>
      <c r="W69" s="249">
        <v>33.409999999999997</v>
      </c>
      <c r="X69" s="252">
        <v>3986</v>
      </c>
      <c r="Y69" s="252" t="s">
        <v>53</v>
      </c>
      <c r="Z69" s="250">
        <f>(100-U69)/(100-V69)*X69</f>
        <v>3648.2333629103814</v>
      </c>
      <c r="AA69" s="249">
        <f>U69-V69</f>
        <v>7.6400000000000006</v>
      </c>
      <c r="AB69" s="1"/>
    </row>
    <row r="70" spans="1:28" ht="26.25" customHeight="1" x14ac:dyDescent="0.25">
      <c r="A70" s="240">
        <v>88</v>
      </c>
      <c r="B70" s="241" t="s">
        <v>180</v>
      </c>
      <c r="C70" s="242">
        <v>60</v>
      </c>
      <c r="D70" s="242" t="s">
        <v>59</v>
      </c>
      <c r="E70" s="242" t="s">
        <v>27</v>
      </c>
      <c r="F70" s="243"/>
      <c r="G70" s="244">
        <v>161009676</v>
      </c>
      <c r="H70" s="245" t="s">
        <v>181</v>
      </c>
      <c r="I70" s="246">
        <v>0</v>
      </c>
      <c r="J70" s="247">
        <v>0</v>
      </c>
      <c r="K70" s="262">
        <v>0</v>
      </c>
      <c r="L70" s="248"/>
      <c r="M70" s="249"/>
      <c r="N70" s="249"/>
      <c r="O70" s="249"/>
      <c r="P70" s="250">
        <v>3994.456426035209</v>
      </c>
      <c r="Q70" s="249" t="s">
        <v>53</v>
      </c>
      <c r="R70" s="250">
        <v>3757.4276267275231</v>
      </c>
      <c r="S70" s="249"/>
      <c r="T70" s="251"/>
      <c r="U70" s="249"/>
      <c r="V70" s="249"/>
      <c r="W70" s="249"/>
      <c r="X70" s="252"/>
      <c r="Y70" s="252"/>
      <c r="Z70" s="250"/>
      <c r="AA70" s="249"/>
      <c r="AB70" s="1"/>
    </row>
    <row r="71" spans="1:28" ht="26.25" customHeight="1" x14ac:dyDescent="0.25">
      <c r="A71" s="240"/>
      <c r="B71" s="241"/>
      <c r="C71" s="242"/>
      <c r="D71" s="277" t="s">
        <v>59</v>
      </c>
      <c r="E71" s="277" t="s">
        <v>27</v>
      </c>
      <c r="F71" s="243"/>
      <c r="G71" s="244"/>
      <c r="H71" s="245"/>
      <c r="I71" s="246"/>
      <c r="J71" s="255">
        <f>SUM(J61:J70)</f>
        <v>10766.689999999999</v>
      </c>
      <c r="K71" s="261">
        <f>SUM(K61:K70)</f>
        <v>10593.269999999999</v>
      </c>
      <c r="L71" s="248"/>
      <c r="M71" s="249"/>
      <c r="N71" s="249"/>
      <c r="O71" s="249"/>
      <c r="P71" s="258">
        <f>SUMPRODUCT(P61:P70,$K61:$K70)/$K71</f>
        <v>4129.9984763911425</v>
      </c>
      <c r="Q71" s="258" t="s">
        <v>27</v>
      </c>
      <c r="R71" s="258">
        <f t="shared" ref="R71" si="12">SUMPRODUCT(R61:R70,$K61:$K70)/$K71</f>
        <v>3925.8465873342866</v>
      </c>
      <c r="S71" s="249"/>
      <c r="T71" s="251"/>
      <c r="U71" s="249"/>
      <c r="V71" s="249"/>
      <c r="W71" s="249"/>
      <c r="X71" s="260">
        <f>SUMPRODUCT(X61:X70,$J61:$J70)/$J71</f>
        <v>4424.9353097377198</v>
      </c>
      <c r="Y71" s="260" t="s">
        <v>70</v>
      </c>
      <c r="Z71" s="260">
        <f t="shared" ref="Z71" si="13">SUMPRODUCT(Z61:Z70,$J61:$J70)/$J71</f>
        <v>3958.1449604872719</v>
      </c>
      <c r="AA71" s="249"/>
      <c r="AB71" s="1"/>
    </row>
    <row r="72" spans="1:28" ht="26.25" customHeight="1" x14ac:dyDescent="0.25">
      <c r="A72" s="240"/>
      <c r="B72" s="241"/>
      <c r="C72" s="242"/>
      <c r="D72" s="242"/>
      <c r="E72" s="242"/>
      <c r="F72" s="243"/>
      <c r="G72" s="244"/>
      <c r="H72" s="245"/>
      <c r="I72" s="246"/>
      <c r="J72" s="247"/>
      <c r="K72" s="262"/>
      <c r="L72" s="248"/>
      <c r="M72" s="249"/>
      <c r="N72" s="249"/>
      <c r="O72" s="249"/>
      <c r="P72" s="250"/>
      <c r="Q72" s="249"/>
      <c r="R72" s="250"/>
      <c r="S72" s="249"/>
      <c r="T72" s="251"/>
      <c r="U72" s="249"/>
      <c r="V72" s="249"/>
      <c r="W72" s="249"/>
      <c r="X72" s="252"/>
      <c r="Y72" s="252"/>
      <c r="Z72" s="250"/>
      <c r="AA72" s="249"/>
      <c r="AB72" s="1"/>
    </row>
    <row r="73" spans="1:28" ht="26.25" customHeight="1" x14ac:dyDescent="0.25">
      <c r="A73" s="240"/>
      <c r="B73" s="241"/>
      <c r="C73" s="242"/>
      <c r="D73" s="242"/>
      <c r="E73" s="242"/>
      <c r="F73" s="243"/>
      <c r="G73" s="244"/>
      <c r="H73" s="245"/>
      <c r="I73" s="246"/>
      <c r="J73" s="247"/>
      <c r="K73" s="262"/>
      <c r="L73" s="248"/>
      <c r="M73" s="249"/>
      <c r="N73" s="249"/>
      <c r="O73" s="249"/>
      <c r="P73" s="250"/>
      <c r="Q73" s="249"/>
      <c r="R73" s="250"/>
      <c r="S73" s="249"/>
      <c r="T73" s="251"/>
      <c r="U73" s="249"/>
      <c r="V73" s="249"/>
      <c r="W73" s="249"/>
      <c r="X73" s="252"/>
      <c r="Y73" s="252"/>
      <c r="Z73" s="250"/>
      <c r="AA73" s="249"/>
      <c r="AB73" s="1"/>
    </row>
    <row r="74" spans="1:28" ht="26.25" customHeight="1" x14ac:dyDescent="0.25">
      <c r="A74" s="240">
        <v>10</v>
      </c>
      <c r="B74" s="241" t="s">
        <v>153</v>
      </c>
      <c r="C74" s="242">
        <v>5</v>
      </c>
      <c r="D74" s="263" t="s">
        <v>182</v>
      </c>
      <c r="E74" s="263" t="s">
        <v>27</v>
      </c>
      <c r="F74" s="243">
        <v>58</v>
      </c>
      <c r="G74" s="243">
        <v>462001054</v>
      </c>
      <c r="H74" s="243" t="s">
        <v>94</v>
      </c>
      <c r="I74" s="246">
        <v>4067.22</v>
      </c>
      <c r="J74" s="276">
        <v>4067.22</v>
      </c>
      <c r="K74" s="246">
        <v>4035.48</v>
      </c>
      <c r="L74" s="248"/>
      <c r="M74" s="249">
        <v>11.33</v>
      </c>
      <c r="N74" s="249">
        <v>5.92</v>
      </c>
      <c r="O74" s="249">
        <v>38.229999999999997</v>
      </c>
      <c r="P74" s="250">
        <v>4091</v>
      </c>
      <c r="Q74" s="249" t="s">
        <v>27</v>
      </c>
      <c r="R74" s="250">
        <f>((100-M74)/(100-N74))*P74</f>
        <v>3855.7501062925176</v>
      </c>
      <c r="S74" s="249">
        <f>M74-N74</f>
        <v>5.41</v>
      </c>
      <c r="T74" s="251"/>
      <c r="U74" s="249">
        <v>9.59</v>
      </c>
      <c r="V74" s="249">
        <v>5.39</v>
      </c>
      <c r="W74" s="249">
        <v>37.76</v>
      </c>
      <c r="X74" s="252">
        <v>4199</v>
      </c>
      <c r="Y74" s="252" t="s">
        <v>27</v>
      </c>
      <c r="Z74" s="250">
        <f>(100-U74)/(100-V74)*X74</f>
        <v>4012.5947574252195</v>
      </c>
      <c r="AA74" s="249">
        <f>U74-V74</f>
        <v>4.2</v>
      </c>
      <c r="AB74" s="1"/>
    </row>
    <row r="75" spans="1:28" ht="26.25" customHeight="1" x14ac:dyDescent="0.25">
      <c r="A75" s="240">
        <v>15</v>
      </c>
      <c r="B75" s="241" t="s">
        <v>154</v>
      </c>
      <c r="C75" s="242">
        <v>9</v>
      </c>
      <c r="D75" s="263" t="s">
        <v>182</v>
      </c>
      <c r="E75" s="263" t="s">
        <v>27</v>
      </c>
      <c r="F75" s="243">
        <v>58</v>
      </c>
      <c r="G75" s="244">
        <v>462001055</v>
      </c>
      <c r="H75" s="245" t="s">
        <v>151</v>
      </c>
      <c r="I75" s="246">
        <v>3983.5</v>
      </c>
      <c r="J75" s="276">
        <v>3983.5</v>
      </c>
      <c r="K75" s="246">
        <v>3952.6</v>
      </c>
      <c r="L75" s="248"/>
      <c r="M75" s="249">
        <v>11.51</v>
      </c>
      <c r="N75" s="249">
        <v>5.58</v>
      </c>
      <c r="O75" s="249">
        <v>43.29</v>
      </c>
      <c r="P75" s="250">
        <v>3634</v>
      </c>
      <c r="Q75" s="249" t="s">
        <v>29</v>
      </c>
      <c r="R75" s="250">
        <f>((100-M75)/(100-N75))*P75</f>
        <v>3405.768481253971</v>
      </c>
      <c r="S75" s="249">
        <f>M75-N75</f>
        <v>5.93</v>
      </c>
      <c r="T75" s="251"/>
      <c r="U75" s="249">
        <v>5.9</v>
      </c>
      <c r="V75" s="249">
        <v>8.67</v>
      </c>
      <c r="W75" s="249">
        <v>33.92</v>
      </c>
      <c r="X75" s="252">
        <v>4260</v>
      </c>
      <c r="Y75" s="252" t="s">
        <v>27</v>
      </c>
      <c r="Z75" s="250">
        <f>(100-U75)/(100-V75)*X75</f>
        <v>4389.2039855469175</v>
      </c>
      <c r="AA75" s="249">
        <f>U75-V75</f>
        <v>-2.7699999999999996</v>
      </c>
      <c r="AB75" s="1"/>
    </row>
    <row r="76" spans="1:28" ht="26.25" customHeight="1" x14ac:dyDescent="0.25">
      <c r="A76" s="240"/>
      <c r="B76" s="241"/>
      <c r="C76" s="242"/>
      <c r="D76" s="277" t="s">
        <v>182</v>
      </c>
      <c r="E76" s="277" t="s">
        <v>27</v>
      </c>
      <c r="F76" s="243"/>
      <c r="G76" s="244"/>
      <c r="H76" s="245"/>
      <c r="I76" s="254">
        <f>SUM(I74:I75)</f>
        <v>8050.7199999999993</v>
      </c>
      <c r="J76" s="278">
        <f>SUM(J74:J75)</f>
        <v>8050.7199999999993</v>
      </c>
      <c r="K76" s="254">
        <f>SUM(K74:K75)</f>
        <v>7988.08</v>
      </c>
      <c r="L76" s="256"/>
      <c r="M76" s="249"/>
      <c r="N76" s="249"/>
      <c r="O76" s="249"/>
      <c r="P76" s="258">
        <f>SUMPRODUCT(P74:P75,$K74:$K75)/$K76</f>
        <v>3864.8707924807964</v>
      </c>
      <c r="Q76" s="258" t="s">
        <v>53</v>
      </c>
      <c r="R76" s="258">
        <f t="shared" ref="R76" si="14">SUMPRODUCT(R74:R75,$K74:$K75)/$K76</f>
        <v>3633.0936768216861</v>
      </c>
      <c r="S76" s="249"/>
      <c r="T76" s="251"/>
      <c r="U76" s="249"/>
      <c r="V76" s="249"/>
      <c r="W76" s="249"/>
      <c r="X76" s="260">
        <f>SUMPRODUCT(X74:X75,$J74:$J75)/$J76</f>
        <v>4229.1828283681461</v>
      </c>
      <c r="Y76" s="260" t="s">
        <v>27</v>
      </c>
      <c r="Z76" s="260">
        <f t="shared" ref="Z76" si="15">SUMPRODUCT(Z74:Z75,$J74:$J75)/$J76</f>
        <v>4198.9411786425499</v>
      </c>
      <c r="AA76" s="249"/>
      <c r="AB76" s="1"/>
    </row>
    <row r="77" spans="1:28" ht="26.25" customHeight="1" x14ac:dyDescent="0.25">
      <c r="A77" s="240"/>
      <c r="B77" s="241"/>
      <c r="C77" s="242"/>
      <c r="D77" s="242"/>
      <c r="E77" s="242"/>
      <c r="F77" s="243"/>
      <c r="G77" s="244"/>
      <c r="H77" s="245"/>
      <c r="I77" s="246"/>
      <c r="J77" s="276"/>
      <c r="K77" s="246"/>
      <c r="L77" s="248"/>
      <c r="M77" s="249"/>
      <c r="N77" s="249"/>
      <c r="O77" s="249"/>
      <c r="P77" s="250"/>
      <c r="Q77" s="249"/>
      <c r="R77" s="250"/>
      <c r="S77" s="249"/>
      <c r="T77" s="251"/>
      <c r="U77" s="249"/>
      <c r="V77" s="249"/>
      <c r="W77" s="249"/>
      <c r="X77" s="252"/>
      <c r="Y77" s="252"/>
      <c r="Z77" s="250"/>
      <c r="AA77" s="249"/>
      <c r="AB77" s="1"/>
    </row>
    <row r="78" spans="1:28" ht="26.25" customHeight="1" x14ac:dyDescent="0.25">
      <c r="A78" s="240"/>
      <c r="B78" s="241"/>
      <c r="C78" s="242"/>
      <c r="D78" s="242"/>
      <c r="E78" s="242"/>
      <c r="F78" s="243"/>
      <c r="G78" s="244"/>
      <c r="H78" s="245"/>
      <c r="I78" s="246"/>
      <c r="J78" s="276"/>
      <c r="K78" s="246"/>
      <c r="L78" s="248"/>
      <c r="M78" s="249"/>
      <c r="N78" s="249"/>
      <c r="O78" s="249"/>
      <c r="P78" s="250"/>
      <c r="Q78" s="249"/>
      <c r="R78" s="250"/>
      <c r="S78" s="249"/>
      <c r="T78" s="251"/>
      <c r="U78" s="249"/>
      <c r="V78" s="249"/>
      <c r="W78" s="249"/>
      <c r="X78" s="252"/>
      <c r="Y78" s="252"/>
      <c r="Z78" s="250"/>
      <c r="AA78" s="249"/>
      <c r="AB78" s="1"/>
    </row>
    <row r="79" spans="1:28" ht="26.25" customHeight="1" x14ac:dyDescent="0.25">
      <c r="A79" s="240">
        <v>78</v>
      </c>
      <c r="B79" s="241" t="s">
        <v>144</v>
      </c>
      <c r="C79" s="242">
        <v>53</v>
      </c>
      <c r="D79" s="253" t="s">
        <v>183</v>
      </c>
      <c r="E79" s="242" t="s">
        <v>27</v>
      </c>
      <c r="F79" s="243">
        <v>59</v>
      </c>
      <c r="G79" s="244">
        <v>151000169</v>
      </c>
      <c r="H79" s="245" t="s">
        <v>168</v>
      </c>
      <c r="I79" s="254">
        <v>4039.48</v>
      </c>
      <c r="J79" s="255">
        <v>4039.48</v>
      </c>
      <c r="K79" s="261">
        <v>4007.6</v>
      </c>
      <c r="L79" s="256"/>
      <c r="M79" s="249"/>
      <c r="N79" s="249"/>
      <c r="O79" s="249"/>
      <c r="P79" s="258">
        <v>3541</v>
      </c>
      <c r="Q79" s="257" t="s">
        <v>29</v>
      </c>
      <c r="R79" s="258">
        <v>3341.2434473088128</v>
      </c>
      <c r="S79" s="249"/>
      <c r="T79" s="251"/>
      <c r="U79" s="249"/>
      <c r="V79" s="249"/>
      <c r="W79" s="249"/>
      <c r="X79" s="260">
        <v>4150</v>
      </c>
      <c r="Y79" s="260" t="s">
        <v>27</v>
      </c>
      <c r="Z79" s="258">
        <v>3850</v>
      </c>
      <c r="AA79" s="249"/>
      <c r="AB79" s="1"/>
    </row>
    <row r="80" spans="1:28" ht="26.25" customHeight="1" x14ac:dyDescent="0.25">
      <c r="A80" s="240"/>
      <c r="B80" s="241"/>
      <c r="C80" s="242"/>
      <c r="D80" s="242"/>
      <c r="E80" s="242"/>
      <c r="F80" s="243"/>
      <c r="G80" s="244"/>
      <c r="H80" s="245"/>
      <c r="I80" s="246"/>
      <c r="J80" s="247"/>
      <c r="K80" s="262"/>
      <c r="L80" s="248"/>
      <c r="M80" s="249"/>
      <c r="N80" s="249"/>
      <c r="O80" s="249"/>
      <c r="P80" s="250"/>
      <c r="Q80" s="249"/>
      <c r="R80" s="250"/>
      <c r="S80" s="249"/>
      <c r="T80" s="251"/>
      <c r="U80" s="249"/>
      <c r="V80" s="249"/>
      <c r="W80" s="249"/>
      <c r="X80" s="252"/>
      <c r="Y80" s="252"/>
      <c r="Z80" s="250"/>
      <c r="AA80" s="249"/>
      <c r="AB80" s="1"/>
    </row>
    <row r="81" spans="1:28" ht="26.25" customHeight="1" x14ac:dyDescent="0.25">
      <c r="A81" s="240"/>
      <c r="B81" s="241"/>
      <c r="C81" s="242"/>
      <c r="D81" s="242"/>
      <c r="E81" s="242"/>
      <c r="F81" s="243"/>
      <c r="G81" s="244"/>
      <c r="H81" s="245"/>
      <c r="I81" s="246"/>
      <c r="J81" s="247"/>
      <c r="K81" s="262"/>
      <c r="L81" s="248"/>
      <c r="M81" s="249"/>
      <c r="N81" s="249"/>
      <c r="O81" s="249"/>
      <c r="P81" s="250"/>
      <c r="Q81" s="249"/>
      <c r="R81" s="250"/>
      <c r="S81" s="249"/>
      <c r="T81" s="251"/>
      <c r="U81" s="249"/>
      <c r="V81" s="249"/>
      <c r="W81" s="249"/>
      <c r="X81" s="252"/>
      <c r="Y81" s="252"/>
      <c r="Z81" s="250"/>
      <c r="AA81" s="249"/>
      <c r="AB81" s="1"/>
    </row>
    <row r="82" spans="1:28" ht="26.25" customHeight="1" x14ac:dyDescent="0.25">
      <c r="A82" s="240"/>
      <c r="B82" s="241"/>
      <c r="C82" s="242"/>
      <c r="D82" s="242"/>
      <c r="E82" s="242"/>
      <c r="F82" s="243"/>
      <c r="G82" s="244"/>
      <c r="H82" s="245"/>
      <c r="I82" s="246"/>
      <c r="J82" s="247"/>
      <c r="K82" s="262"/>
      <c r="L82" s="248"/>
      <c r="M82" s="249"/>
      <c r="N82" s="249"/>
      <c r="O82" s="249"/>
      <c r="P82" s="250"/>
      <c r="Q82" s="249"/>
      <c r="R82" s="250"/>
      <c r="S82" s="249"/>
      <c r="T82" s="251"/>
      <c r="U82" s="249"/>
      <c r="V82" s="249"/>
      <c r="W82" s="249"/>
      <c r="X82" s="252"/>
      <c r="Y82" s="252"/>
      <c r="Z82" s="250"/>
      <c r="AA82" s="249"/>
      <c r="AB82" s="1"/>
    </row>
    <row r="83" spans="1:28" ht="26.25" customHeight="1" x14ac:dyDescent="0.25">
      <c r="A83" s="240">
        <v>64</v>
      </c>
      <c r="B83" s="241" t="s">
        <v>173</v>
      </c>
      <c r="C83" s="242">
        <v>40</v>
      </c>
      <c r="D83" s="242" t="s">
        <v>63</v>
      </c>
      <c r="E83" s="242" t="s">
        <v>27</v>
      </c>
      <c r="F83" s="243">
        <v>59</v>
      </c>
      <c r="G83" s="244">
        <v>151000424</v>
      </c>
      <c r="H83" s="245" t="s">
        <v>162</v>
      </c>
      <c r="I83" s="246">
        <v>0</v>
      </c>
      <c r="J83" s="247">
        <v>0</v>
      </c>
      <c r="K83" s="246">
        <v>0</v>
      </c>
      <c r="L83" s="248"/>
      <c r="M83" s="249">
        <v>13.09</v>
      </c>
      <c r="N83" s="249">
        <v>10.199999999999999</v>
      </c>
      <c r="O83" s="249">
        <v>35.9</v>
      </c>
      <c r="P83" s="250">
        <v>3707</v>
      </c>
      <c r="Q83" s="249" t="s">
        <v>53</v>
      </c>
      <c r="R83" s="250">
        <f t="shared" ref="R83:R89" si="16">((100-M83)/(100-N83))*P83</f>
        <v>3587.6989977728285</v>
      </c>
      <c r="S83" s="249">
        <f t="shared" ref="S83:S89" si="17">M83-N83</f>
        <v>2.8900000000000006</v>
      </c>
      <c r="T83" s="251"/>
      <c r="U83" s="249"/>
      <c r="V83" s="249"/>
      <c r="W83" s="249"/>
      <c r="X83" s="252"/>
      <c r="Y83" s="252"/>
      <c r="Z83" s="250"/>
      <c r="AA83" s="249"/>
      <c r="AB83" s="1"/>
    </row>
    <row r="84" spans="1:28" ht="26.25" customHeight="1" x14ac:dyDescent="0.25">
      <c r="A84" s="240">
        <v>3</v>
      </c>
      <c r="B84" s="241" t="s">
        <v>152</v>
      </c>
      <c r="C84" s="242">
        <v>1</v>
      </c>
      <c r="D84" s="242" t="s">
        <v>184</v>
      </c>
      <c r="E84" s="242" t="s">
        <v>27</v>
      </c>
      <c r="F84" s="243">
        <v>59</v>
      </c>
      <c r="G84" s="244">
        <v>161009626</v>
      </c>
      <c r="H84" s="264" t="s">
        <v>94</v>
      </c>
      <c r="I84" s="246">
        <v>4020.12</v>
      </c>
      <c r="J84" s="265">
        <v>1973.91</v>
      </c>
      <c r="K84" s="246">
        <v>1942.5299999999997</v>
      </c>
      <c r="L84" s="248"/>
      <c r="M84" s="249">
        <v>12.35</v>
      </c>
      <c r="N84" s="249">
        <v>7.81</v>
      </c>
      <c r="O84" s="249">
        <v>41.59</v>
      </c>
      <c r="P84" s="250">
        <v>3492</v>
      </c>
      <c r="Q84" s="249" t="s">
        <v>29</v>
      </c>
      <c r="R84" s="250">
        <f t="shared" si="16"/>
        <v>3320.0325414904005</v>
      </c>
      <c r="S84" s="249">
        <f t="shared" si="17"/>
        <v>4.54</v>
      </c>
      <c r="T84" s="251"/>
      <c r="U84" s="249">
        <v>18.66</v>
      </c>
      <c r="V84" s="249">
        <v>10.220000000000001</v>
      </c>
      <c r="W84" s="249">
        <v>30.93</v>
      </c>
      <c r="X84" s="252">
        <v>4133</v>
      </c>
      <c r="Y84" s="252" t="s">
        <v>27</v>
      </c>
      <c r="Z84" s="250">
        <f>(100-U84)/(100-V84)*X84</f>
        <v>3744.4666963689019</v>
      </c>
      <c r="AA84" s="249">
        <f>U84-V84</f>
        <v>8.44</v>
      </c>
      <c r="AB84" s="1"/>
    </row>
    <row r="85" spans="1:28" ht="26.25" customHeight="1" x14ac:dyDescent="0.25">
      <c r="A85" s="240">
        <v>6</v>
      </c>
      <c r="B85" s="241" t="s">
        <v>151</v>
      </c>
      <c r="C85" s="242">
        <v>2</v>
      </c>
      <c r="D85" s="242" t="s">
        <v>184</v>
      </c>
      <c r="E85" s="242" t="s">
        <v>27</v>
      </c>
      <c r="F85" s="243"/>
      <c r="G85" s="244">
        <v>161009628</v>
      </c>
      <c r="H85" s="264" t="s">
        <v>152</v>
      </c>
      <c r="I85" s="246">
        <v>0</v>
      </c>
      <c r="J85" s="265">
        <v>982</v>
      </c>
      <c r="K85" s="246">
        <v>951.11999999999989</v>
      </c>
      <c r="L85" s="248"/>
      <c r="M85" s="249">
        <v>13.02</v>
      </c>
      <c r="N85" s="249">
        <v>6.98</v>
      </c>
      <c r="O85" s="249">
        <v>33.270000000000003</v>
      </c>
      <c r="P85" s="250">
        <v>4368</v>
      </c>
      <c r="Q85" s="249" t="s">
        <v>70</v>
      </c>
      <c r="R85" s="250">
        <f t="shared" si="16"/>
        <v>4084.3758331541608</v>
      </c>
      <c r="S85" s="249">
        <f t="shared" si="17"/>
        <v>6.0399999999999991</v>
      </c>
      <c r="T85" s="251"/>
      <c r="U85" s="249">
        <v>18.73</v>
      </c>
      <c r="V85" s="249">
        <v>7.83</v>
      </c>
      <c r="W85" s="249">
        <v>34.11</v>
      </c>
      <c r="X85" s="252">
        <v>4186</v>
      </c>
      <c r="Y85" s="252" t="s">
        <v>27</v>
      </c>
      <c r="Z85" s="250">
        <f>(100-U85)/(100-V85)*X85</f>
        <v>3690.9647390691111</v>
      </c>
      <c r="AA85" s="249">
        <f>U85-V85</f>
        <v>10.9</v>
      </c>
      <c r="AB85" s="1"/>
    </row>
    <row r="86" spans="1:28" ht="26.25" customHeight="1" x14ac:dyDescent="0.25">
      <c r="A86" s="240">
        <v>17</v>
      </c>
      <c r="B86" s="241" t="s">
        <v>154</v>
      </c>
      <c r="C86" s="242">
        <v>11</v>
      </c>
      <c r="D86" s="242" t="s">
        <v>184</v>
      </c>
      <c r="E86" s="242" t="s">
        <v>27</v>
      </c>
      <c r="F86" s="243">
        <v>59</v>
      </c>
      <c r="G86" s="244">
        <v>151000409</v>
      </c>
      <c r="H86" s="245" t="s">
        <v>154</v>
      </c>
      <c r="I86" s="246">
        <v>3912.91</v>
      </c>
      <c r="J86" s="276">
        <v>1256.52</v>
      </c>
      <c r="K86" s="246">
        <v>1225.5900000000001</v>
      </c>
      <c r="L86" s="248"/>
      <c r="M86" s="249">
        <v>13.69</v>
      </c>
      <c r="N86" s="249">
        <v>6.75</v>
      </c>
      <c r="O86" s="249">
        <v>44.51</v>
      </c>
      <c r="P86" s="250">
        <v>3354</v>
      </c>
      <c r="Q86" s="249" t="s">
        <v>81</v>
      </c>
      <c r="R86" s="250">
        <f t="shared" si="16"/>
        <v>3104.38327077748</v>
      </c>
      <c r="S86" s="249">
        <f t="shared" si="17"/>
        <v>6.9399999999999995</v>
      </c>
      <c r="T86" s="251"/>
      <c r="U86" s="249">
        <v>21.65</v>
      </c>
      <c r="V86" s="249">
        <v>8.7200000000000006</v>
      </c>
      <c r="W86" s="249">
        <v>35.67</v>
      </c>
      <c r="X86" s="252">
        <v>3902</v>
      </c>
      <c r="Y86" s="252" t="s">
        <v>53</v>
      </c>
      <c r="Z86" s="250">
        <f>(100-U86)/(100-V86)*X86</f>
        <v>3349.2736634531111</v>
      </c>
      <c r="AA86" s="249">
        <f>U86-V86</f>
        <v>12.929999999999998</v>
      </c>
      <c r="AB86" s="1"/>
    </row>
    <row r="87" spans="1:28" ht="26.25" customHeight="1" x14ac:dyDescent="0.25">
      <c r="A87" s="240">
        <v>23</v>
      </c>
      <c r="B87" s="241" t="s">
        <v>172</v>
      </c>
      <c r="C87" s="242">
        <v>14</v>
      </c>
      <c r="D87" s="242" t="s">
        <v>184</v>
      </c>
      <c r="E87" s="242" t="s">
        <v>27</v>
      </c>
      <c r="F87" s="243"/>
      <c r="G87" s="244">
        <v>161009635</v>
      </c>
      <c r="H87" s="245" t="s">
        <v>158</v>
      </c>
      <c r="I87" s="246">
        <v>0</v>
      </c>
      <c r="J87" s="247">
        <v>0</v>
      </c>
      <c r="K87" s="246">
        <v>0</v>
      </c>
      <c r="L87" s="248"/>
      <c r="M87" s="249">
        <v>12.96</v>
      </c>
      <c r="N87" s="249">
        <v>10.39</v>
      </c>
      <c r="O87" s="249">
        <v>28.47</v>
      </c>
      <c r="P87" s="250">
        <v>4372</v>
      </c>
      <c r="Q87" s="249" t="s">
        <v>70</v>
      </c>
      <c r="R87" s="250">
        <f t="shared" si="16"/>
        <v>4246.6117620801251</v>
      </c>
      <c r="S87" s="249">
        <f t="shared" si="17"/>
        <v>2.5700000000000003</v>
      </c>
      <c r="T87" s="251"/>
      <c r="U87" s="249"/>
      <c r="V87" s="249"/>
      <c r="W87" s="249"/>
      <c r="X87" s="252"/>
      <c r="Y87" s="252"/>
      <c r="Z87" s="250"/>
      <c r="AA87" s="249"/>
      <c r="AB87" s="1"/>
    </row>
    <row r="88" spans="1:28" ht="26.25" customHeight="1" x14ac:dyDescent="0.25">
      <c r="A88" s="240">
        <v>45</v>
      </c>
      <c r="B88" s="241" t="s">
        <v>175</v>
      </c>
      <c r="C88" s="242">
        <v>28</v>
      </c>
      <c r="D88" s="253" t="s">
        <v>184</v>
      </c>
      <c r="E88" s="242" t="s">
        <v>27</v>
      </c>
      <c r="F88" s="243"/>
      <c r="G88" s="244">
        <v>161009648</v>
      </c>
      <c r="H88" s="245" t="s">
        <v>175</v>
      </c>
      <c r="I88" s="246">
        <v>0</v>
      </c>
      <c r="J88" s="276">
        <v>1924.3</v>
      </c>
      <c r="K88" s="246">
        <v>1893.84</v>
      </c>
      <c r="L88" s="248"/>
      <c r="M88" s="249">
        <v>12.62</v>
      </c>
      <c r="N88" s="249">
        <v>9.16</v>
      </c>
      <c r="O88" s="249">
        <v>37.49</v>
      </c>
      <c r="P88" s="250">
        <v>3794</v>
      </c>
      <c r="Q88" s="249" t="s">
        <v>53</v>
      </c>
      <c r="R88" s="250">
        <f t="shared" si="16"/>
        <v>3649.4905328049313</v>
      </c>
      <c r="S88" s="249">
        <f t="shared" si="17"/>
        <v>3.4599999999999991</v>
      </c>
      <c r="T88" s="251"/>
      <c r="U88" s="249">
        <v>19.12</v>
      </c>
      <c r="V88" s="249">
        <v>10.59</v>
      </c>
      <c r="W88" s="249">
        <v>26.67</v>
      </c>
      <c r="X88" s="252">
        <v>4517</v>
      </c>
      <c r="Y88" s="252" t="s">
        <v>70</v>
      </c>
      <c r="Z88" s="250">
        <f>(100-U88)/(100-V88)*X88</f>
        <v>4086.0637512582484</v>
      </c>
      <c r="AA88" s="249">
        <f>U88-V88</f>
        <v>8.5300000000000011</v>
      </c>
      <c r="AB88" s="1"/>
    </row>
    <row r="89" spans="1:28" ht="26.25" customHeight="1" x14ac:dyDescent="0.25">
      <c r="A89" s="240">
        <v>50</v>
      </c>
      <c r="B89" s="241" t="s">
        <v>145</v>
      </c>
      <c r="C89" s="242">
        <v>32</v>
      </c>
      <c r="D89" s="242" t="s">
        <v>184</v>
      </c>
      <c r="E89" s="242" t="s">
        <v>27</v>
      </c>
      <c r="F89" s="243">
        <v>58</v>
      </c>
      <c r="G89" s="244">
        <v>161009651</v>
      </c>
      <c r="H89" s="245" t="s">
        <v>145</v>
      </c>
      <c r="I89" s="246">
        <v>3839.63</v>
      </c>
      <c r="J89" s="276">
        <v>1179.1500000000001</v>
      </c>
      <c r="K89" s="246">
        <v>1148.7800000000002</v>
      </c>
      <c r="L89" s="248"/>
      <c r="M89" s="249">
        <v>13.13</v>
      </c>
      <c r="N89" s="249">
        <v>10.210000000000001</v>
      </c>
      <c r="O89" s="249">
        <v>32.57</v>
      </c>
      <c r="P89" s="250">
        <v>4036</v>
      </c>
      <c r="Q89" s="249" t="s">
        <v>27</v>
      </c>
      <c r="R89" s="250">
        <f t="shared" si="16"/>
        <v>3904.7479674796755</v>
      </c>
      <c r="S89" s="249">
        <f t="shared" si="17"/>
        <v>2.92</v>
      </c>
      <c r="T89" s="251"/>
      <c r="U89" s="249">
        <v>18.72</v>
      </c>
      <c r="V89" s="249">
        <v>10.68</v>
      </c>
      <c r="W89" s="249">
        <v>23.47</v>
      </c>
      <c r="X89" s="252">
        <v>4729</v>
      </c>
      <c r="Y89" s="252" t="s">
        <v>69</v>
      </c>
      <c r="Z89" s="250">
        <f>(100-U89)/(100-V89)*X89</f>
        <v>4303.3264666368113</v>
      </c>
      <c r="AA89" s="249">
        <f>U89-V89</f>
        <v>8.0399999999999991</v>
      </c>
      <c r="AB89" s="1"/>
    </row>
    <row r="90" spans="1:28" ht="26.25" customHeight="1" x14ac:dyDescent="0.25">
      <c r="A90" s="240">
        <v>52</v>
      </c>
      <c r="B90" s="241" t="s">
        <v>185</v>
      </c>
      <c r="C90" s="242">
        <v>33</v>
      </c>
      <c r="D90" s="242" t="s">
        <v>184</v>
      </c>
      <c r="E90" s="242" t="s">
        <v>27</v>
      </c>
      <c r="F90" s="243">
        <v>59</v>
      </c>
      <c r="G90" s="244">
        <v>161009653</v>
      </c>
      <c r="H90" s="245" t="s">
        <v>145</v>
      </c>
      <c r="I90" s="246">
        <v>3924.22</v>
      </c>
      <c r="J90" s="276">
        <v>1254.22</v>
      </c>
      <c r="K90" s="262">
        <v>1223.5900000000001</v>
      </c>
      <c r="L90" s="248"/>
      <c r="M90" s="249"/>
      <c r="N90" s="249"/>
      <c r="O90" s="249"/>
      <c r="P90" s="250">
        <v>3815.7444139013592</v>
      </c>
      <c r="Q90" s="249" t="s">
        <v>53</v>
      </c>
      <c r="R90" s="250">
        <v>3628.5362784013</v>
      </c>
      <c r="S90" s="249"/>
      <c r="T90" s="251"/>
      <c r="U90" s="249">
        <v>20.149999999999999</v>
      </c>
      <c r="V90" s="249">
        <v>10.75</v>
      </c>
      <c r="W90" s="249">
        <v>26.26</v>
      </c>
      <c r="X90" s="252">
        <v>4483</v>
      </c>
      <c r="Y90" s="252" t="s">
        <v>70</v>
      </c>
      <c r="Z90" s="250">
        <f>(100-U90)/(100-V90)*X90</f>
        <v>4010.840896358543</v>
      </c>
      <c r="AA90" s="249">
        <f>U90-V90</f>
        <v>9.3999999999999986</v>
      </c>
      <c r="AB90" s="1"/>
    </row>
    <row r="91" spans="1:28" ht="26.25" customHeight="1" x14ac:dyDescent="0.25">
      <c r="A91" s="240">
        <v>54</v>
      </c>
      <c r="B91" s="241" t="s">
        <v>185</v>
      </c>
      <c r="C91" s="242">
        <v>34</v>
      </c>
      <c r="D91" s="242" t="s">
        <v>184</v>
      </c>
      <c r="E91" s="242" t="s">
        <v>27</v>
      </c>
      <c r="F91" s="243">
        <v>60</v>
      </c>
      <c r="G91" s="244">
        <v>161009655</v>
      </c>
      <c r="H91" s="245" t="s">
        <v>145</v>
      </c>
      <c r="I91" s="246">
        <v>4046.45</v>
      </c>
      <c r="J91" s="276">
        <v>1302.4000000000001</v>
      </c>
      <c r="K91" s="262">
        <v>1271.3199999999997</v>
      </c>
      <c r="L91" s="248"/>
      <c r="M91" s="249"/>
      <c r="N91" s="249"/>
      <c r="O91" s="249"/>
      <c r="P91" s="250">
        <v>3815.7444139013592</v>
      </c>
      <c r="Q91" s="249" t="s">
        <v>53</v>
      </c>
      <c r="R91" s="250">
        <v>3628.5362784013</v>
      </c>
      <c r="S91" s="249"/>
      <c r="T91" s="251"/>
      <c r="U91" s="249">
        <v>17.59</v>
      </c>
      <c r="V91" s="249">
        <v>10.43</v>
      </c>
      <c r="W91" s="249">
        <v>28.16</v>
      </c>
      <c r="X91" s="252">
        <v>4364</v>
      </c>
      <c r="Y91" s="252" t="s">
        <v>70</v>
      </c>
      <c r="Z91" s="250">
        <f>(100-U91)/(100-V91)*X91</f>
        <v>4015.1528413531319</v>
      </c>
      <c r="AA91" s="249">
        <f>U91-V91</f>
        <v>7.16</v>
      </c>
      <c r="AB91" s="1"/>
    </row>
    <row r="92" spans="1:28" ht="26.25" customHeight="1" x14ac:dyDescent="0.25">
      <c r="A92" s="240">
        <v>57</v>
      </c>
      <c r="B92" s="241" t="s">
        <v>163</v>
      </c>
      <c r="C92" s="242">
        <v>35</v>
      </c>
      <c r="D92" s="242" t="s">
        <v>184</v>
      </c>
      <c r="E92" s="242" t="s">
        <v>27</v>
      </c>
      <c r="F92" s="243">
        <v>58</v>
      </c>
      <c r="G92" s="244">
        <v>161009656</v>
      </c>
      <c r="H92" s="245" t="s">
        <v>185</v>
      </c>
      <c r="I92" s="246">
        <v>0</v>
      </c>
      <c r="J92" s="247">
        <v>0</v>
      </c>
      <c r="K92" s="262">
        <v>0</v>
      </c>
      <c r="L92" s="248"/>
      <c r="M92" s="249"/>
      <c r="N92" s="249"/>
      <c r="O92" s="249"/>
      <c r="P92" s="250">
        <v>3815.7444139013592</v>
      </c>
      <c r="Q92" s="249" t="s">
        <v>53</v>
      </c>
      <c r="R92" s="250">
        <v>3628.5362784013</v>
      </c>
      <c r="S92" s="249"/>
      <c r="T92" s="251"/>
      <c r="U92" s="249"/>
      <c r="V92" s="249"/>
      <c r="W92" s="249"/>
      <c r="X92" s="252"/>
      <c r="Y92" s="252"/>
      <c r="Z92" s="250"/>
      <c r="AA92" s="249"/>
      <c r="AB92" s="1"/>
    </row>
    <row r="93" spans="1:28" ht="26.25" customHeight="1" x14ac:dyDescent="0.25">
      <c r="A93" s="240">
        <v>59</v>
      </c>
      <c r="B93" s="241" t="s">
        <v>162</v>
      </c>
      <c r="C93" s="242">
        <v>37</v>
      </c>
      <c r="D93" s="242" t="s">
        <v>184</v>
      </c>
      <c r="E93" s="242" t="s">
        <v>27</v>
      </c>
      <c r="F93" s="243">
        <v>59</v>
      </c>
      <c r="G93" s="244">
        <v>161009657</v>
      </c>
      <c r="H93" s="245" t="s">
        <v>163</v>
      </c>
      <c r="I93" s="246">
        <v>3860.38</v>
      </c>
      <c r="J93" s="247">
        <v>3860.38</v>
      </c>
      <c r="K93" s="246">
        <v>3829.91</v>
      </c>
      <c r="L93" s="248"/>
      <c r="M93" s="249">
        <v>13.19</v>
      </c>
      <c r="N93" s="249">
        <v>8.7200000000000006</v>
      </c>
      <c r="O93" s="249">
        <v>36.82</v>
      </c>
      <c r="P93" s="250">
        <v>3920</v>
      </c>
      <c r="Q93" s="249" t="s">
        <v>53</v>
      </c>
      <c r="R93" s="250">
        <f>((100-M93)/(100-N93))*P93</f>
        <v>3728.0368098159511</v>
      </c>
      <c r="S93" s="249">
        <f>M93-N93</f>
        <v>4.4699999999999989</v>
      </c>
      <c r="T93" s="251"/>
      <c r="U93" s="249"/>
      <c r="V93" s="249"/>
      <c r="W93" s="249"/>
      <c r="X93" s="252">
        <v>4150</v>
      </c>
      <c r="Y93" s="252" t="s">
        <v>27</v>
      </c>
      <c r="Z93" s="250">
        <v>3850</v>
      </c>
      <c r="AA93" s="249"/>
      <c r="AB93" s="1"/>
    </row>
    <row r="94" spans="1:28" ht="26.25" customHeight="1" x14ac:dyDescent="0.25">
      <c r="A94" s="240">
        <v>79</v>
      </c>
      <c r="B94" s="241" t="s">
        <v>171</v>
      </c>
      <c r="C94" s="242">
        <v>54</v>
      </c>
      <c r="D94" s="242" t="s">
        <v>184</v>
      </c>
      <c r="E94" s="242" t="s">
        <v>27</v>
      </c>
      <c r="F94" s="243">
        <v>58</v>
      </c>
      <c r="G94" s="244">
        <v>161009670</v>
      </c>
      <c r="H94" s="245" t="s">
        <v>144</v>
      </c>
      <c r="I94" s="246">
        <v>3894.74</v>
      </c>
      <c r="J94" s="247">
        <v>3894.74</v>
      </c>
      <c r="K94" s="262">
        <v>3864.72</v>
      </c>
      <c r="L94" s="248"/>
      <c r="M94" s="249"/>
      <c r="N94" s="249"/>
      <c r="O94" s="249"/>
      <c r="P94" s="250">
        <v>3815.7444139013592</v>
      </c>
      <c r="Q94" s="249" t="s">
        <v>53</v>
      </c>
      <c r="R94" s="250">
        <v>3628.5362784013</v>
      </c>
      <c r="S94" s="249"/>
      <c r="T94" s="251"/>
      <c r="U94" s="249"/>
      <c r="V94" s="249"/>
      <c r="W94" s="249"/>
      <c r="X94" s="252">
        <v>4150</v>
      </c>
      <c r="Y94" s="252" t="s">
        <v>27</v>
      </c>
      <c r="Z94" s="250">
        <v>3850</v>
      </c>
      <c r="AA94" s="249"/>
      <c r="AB94" s="1"/>
    </row>
    <row r="95" spans="1:28" ht="26.25" customHeight="1" x14ac:dyDescent="0.25">
      <c r="A95" s="240">
        <v>84</v>
      </c>
      <c r="B95" s="241" t="s">
        <v>142</v>
      </c>
      <c r="C95" s="242">
        <v>58</v>
      </c>
      <c r="D95" s="242" t="s">
        <v>184</v>
      </c>
      <c r="E95" s="242" t="s">
        <v>27</v>
      </c>
      <c r="F95" s="243">
        <v>58</v>
      </c>
      <c r="G95" s="244">
        <v>161009672</v>
      </c>
      <c r="H95" s="245" t="s">
        <v>171</v>
      </c>
      <c r="I95" s="246">
        <v>3947.23</v>
      </c>
      <c r="J95" s="247">
        <v>3947.23</v>
      </c>
      <c r="K95" s="262">
        <v>3915.94</v>
      </c>
      <c r="L95" s="248"/>
      <c r="M95" s="249"/>
      <c r="N95" s="249"/>
      <c r="O95" s="249"/>
      <c r="P95" s="250">
        <v>3815.7444139013592</v>
      </c>
      <c r="Q95" s="249" t="s">
        <v>53</v>
      </c>
      <c r="R95" s="250">
        <v>3628.5362784013</v>
      </c>
      <c r="S95" s="249"/>
      <c r="T95" s="251"/>
      <c r="U95" s="249"/>
      <c r="V95" s="249"/>
      <c r="W95" s="249"/>
      <c r="X95" s="252">
        <v>4150</v>
      </c>
      <c r="Y95" s="252" t="s">
        <v>27</v>
      </c>
      <c r="Z95" s="250">
        <v>3850</v>
      </c>
      <c r="AA95" s="249"/>
      <c r="AB95" s="1"/>
    </row>
    <row r="96" spans="1:28" ht="26.25" customHeight="1" x14ac:dyDescent="0.25">
      <c r="A96" s="240">
        <v>73</v>
      </c>
      <c r="B96" s="241" t="s">
        <v>170</v>
      </c>
      <c r="C96" s="242">
        <v>49</v>
      </c>
      <c r="D96" s="253" t="s">
        <v>186</v>
      </c>
      <c r="E96" s="242" t="s">
        <v>27</v>
      </c>
      <c r="F96" s="243">
        <v>58</v>
      </c>
      <c r="G96" s="244" t="s">
        <v>187</v>
      </c>
      <c r="H96" s="245" t="s">
        <v>188</v>
      </c>
      <c r="I96" s="246">
        <v>3980.76</v>
      </c>
      <c r="J96" s="247">
        <v>3980.76</v>
      </c>
      <c r="K96" s="262">
        <v>3949.35</v>
      </c>
      <c r="L96" s="248"/>
      <c r="M96" s="249"/>
      <c r="N96" s="249"/>
      <c r="O96" s="249"/>
      <c r="P96" s="250">
        <v>3815.7444139013592</v>
      </c>
      <c r="Q96" s="249" t="s">
        <v>53</v>
      </c>
      <c r="R96" s="250">
        <v>3628.5362784013</v>
      </c>
      <c r="S96" s="249"/>
      <c r="T96" s="251"/>
      <c r="U96" s="249"/>
      <c r="V96" s="249"/>
      <c r="W96" s="249"/>
      <c r="X96" s="252">
        <v>4150</v>
      </c>
      <c r="Y96" s="252" t="s">
        <v>27</v>
      </c>
      <c r="Z96" s="250">
        <v>3850</v>
      </c>
      <c r="AA96" s="249"/>
      <c r="AB96" s="1"/>
    </row>
    <row r="97" spans="1:28" ht="26.25" customHeight="1" x14ac:dyDescent="0.25">
      <c r="A97" s="240"/>
      <c r="B97" s="241"/>
      <c r="C97" s="242"/>
      <c r="D97" s="242"/>
      <c r="E97" s="242"/>
      <c r="F97" s="243"/>
      <c r="G97" s="244"/>
      <c r="H97" s="245"/>
      <c r="I97" s="254">
        <f>SUM(I83:I96)</f>
        <v>35426.439999999995</v>
      </c>
      <c r="J97" s="255">
        <f>SUM(J83:J96)</f>
        <v>25555.61</v>
      </c>
      <c r="K97" s="261">
        <f>SUM(K83:K96)</f>
        <v>25216.69</v>
      </c>
      <c r="L97" s="256"/>
      <c r="M97" s="249"/>
      <c r="N97" s="249"/>
      <c r="O97" s="249"/>
      <c r="P97" s="258">
        <f>SUMPRODUCT(P83:P96,$K83:$K96)/$K97</f>
        <v>3813.4286081239738</v>
      </c>
      <c r="Q97" s="258" t="s">
        <v>53</v>
      </c>
      <c r="R97" s="258">
        <f t="shared" ref="R97" si="18">SUMPRODUCT(R83:R96,$K83:$K96)/$K97</f>
        <v>3625.7584442863094</v>
      </c>
      <c r="S97" s="249"/>
      <c r="T97" s="251"/>
      <c r="U97" s="249"/>
      <c r="V97" s="249"/>
      <c r="W97" s="249"/>
      <c r="X97" s="260">
        <f>SUMPRODUCT(X83:X96,$J83:$J96)/$J97</f>
        <v>4219.4756798996386</v>
      </c>
      <c r="Y97" s="260" t="s">
        <v>27</v>
      </c>
      <c r="Z97" s="260">
        <f t="shared" ref="Z97" si="19">SUMPRODUCT(Z83:Z96,$J83:$J96)/$J97</f>
        <v>3866.1202876115135</v>
      </c>
      <c r="AA97" s="249"/>
      <c r="AB97" s="1"/>
    </row>
    <row r="98" spans="1:28" ht="26.25" customHeight="1" x14ac:dyDescent="0.25">
      <c r="A98" s="240"/>
      <c r="B98" s="241"/>
      <c r="C98" s="242"/>
      <c r="D98" s="242"/>
      <c r="E98" s="242"/>
      <c r="F98" s="243"/>
      <c r="G98" s="244"/>
      <c r="H98" s="245"/>
      <c r="I98" s="246"/>
      <c r="J98" s="247"/>
      <c r="K98" s="262"/>
      <c r="L98" s="248"/>
      <c r="M98" s="249"/>
      <c r="N98" s="249"/>
      <c r="O98" s="249"/>
      <c r="P98" s="250"/>
      <c r="Q98" s="249"/>
      <c r="R98" s="250"/>
      <c r="S98" s="249"/>
      <c r="T98" s="251"/>
      <c r="U98" s="249"/>
      <c r="V98" s="249"/>
      <c r="W98" s="249"/>
      <c r="X98" s="252"/>
      <c r="Y98" s="252"/>
      <c r="Z98" s="250"/>
      <c r="AA98" s="249"/>
      <c r="AB98" s="1"/>
    </row>
    <row r="99" spans="1:28" ht="26.25" customHeight="1" x14ac:dyDescent="0.25">
      <c r="A99" s="240"/>
      <c r="B99" s="241"/>
      <c r="C99" s="242"/>
      <c r="D99" s="242"/>
      <c r="E99" s="242"/>
      <c r="F99" s="243"/>
      <c r="G99" s="244"/>
      <c r="H99" s="245"/>
      <c r="I99" s="246"/>
      <c r="J99" s="247"/>
      <c r="K99" s="262"/>
      <c r="L99" s="248"/>
      <c r="M99" s="249"/>
      <c r="N99" s="249"/>
      <c r="O99" s="249"/>
      <c r="P99" s="250"/>
      <c r="Q99" s="249"/>
      <c r="R99" s="250"/>
      <c r="S99" s="249"/>
      <c r="T99" s="251"/>
      <c r="U99" s="249"/>
      <c r="V99" s="249"/>
      <c r="W99" s="249"/>
      <c r="X99" s="252"/>
      <c r="Y99" s="252"/>
      <c r="Z99" s="250"/>
      <c r="AA99" s="249"/>
      <c r="AB99" s="1"/>
    </row>
    <row r="100" spans="1:28" ht="26.25" customHeight="1" x14ac:dyDescent="0.25">
      <c r="A100" s="240">
        <v>4</v>
      </c>
      <c r="B100" s="241" t="s">
        <v>152</v>
      </c>
      <c r="C100" s="242">
        <v>1</v>
      </c>
      <c r="D100" s="242" t="s">
        <v>121</v>
      </c>
      <c r="E100" s="242" t="s">
        <v>27</v>
      </c>
      <c r="F100" s="243"/>
      <c r="G100" s="244">
        <v>161009626</v>
      </c>
      <c r="H100" s="264" t="s">
        <v>94</v>
      </c>
      <c r="I100" s="246">
        <v>0</v>
      </c>
      <c r="J100" s="265">
        <v>2046.21</v>
      </c>
      <c r="K100" s="246">
        <v>2046.21</v>
      </c>
      <c r="L100" s="248"/>
      <c r="M100" s="249">
        <v>13.33</v>
      </c>
      <c r="N100" s="249">
        <v>7.91</v>
      </c>
      <c r="O100" s="249">
        <v>39.799999999999997</v>
      </c>
      <c r="P100" s="250">
        <v>3641</v>
      </c>
      <c r="Q100" s="249" t="s">
        <v>29</v>
      </c>
      <c r="R100" s="250">
        <f>((100-M100)/(100-N100))*P100</f>
        <v>3426.7072429145401</v>
      </c>
      <c r="S100" s="249">
        <f>M100-N100</f>
        <v>5.42</v>
      </c>
      <c r="T100" s="251"/>
      <c r="U100" s="249">
        <v>19.88</v>
      </c>
      <c r="V100" s="249">
        <v>10.84</v>
      </c>
      <c r="W100" s="249">
        <v>23.51</v>
      </c>
      <c r="X100" s="252">
        <v>4714</v>
      </c>
      <c r="Y100" s="252" t="s">
        <v>69</v>
      </c>
      <c r="Z100" s="250">
        <f>(100-U100)/(100-V100)*X100</f>
        <v>4236.043965903993</v>
      </c>
      <c r="AA100" s="249">
        <f>U100-V100</f>
        <v>9.0399999999999991</v>
      </c>
      <c r="AB100" s="1"/>
    </row>
    <row r="101" spans="1:28" ht="26.25" customHeight="1" x14ac:dyDescent="0.25">
      <c r="A101" s="240">
        <v>18</v>
      </c>
      <c r="B101" s="241" t="s">
        <v>154</v>
      </c>
      <c r="C101" s="242">
        <v>11</v>
      </c>
      <c r="D101" s="242" t="s">
        <v>121</v>
      </c>
      <c r="E101" s="242" t="s">
        <v>27</v>
      </c>
      <c r="F101" s="243"/>
      <c r="G101" s="244">
        <v>151000409</v>
      </c>
      <c r="H101" s="245" t="s">
        <v>154</v>
      </c>
      <c r="I101" s="246">
        <v>0</v>
      </c>
      <c r="J101" s="276">
        <v>2656.39</v>
      </c>
      <c r="K101" s="246">
        <v>2656.39</v>
      </c>
      <c r="L101" s="248"/>
      <c r="M101" s="249">
        <v>13.44</v>
      </c>
      <c r="N101" s="249">
        <v>8</v>
      </c>
      <c r="O101" s="249">
        <v>37.86</v>
      </c>
      <c r="P101" s="250">
        <v>3753</v>
      </c>
      <c r="Q101" s="249" t="s">
        <v>53</v>
      </c>
      <c r="R101" s="250">
        <f>((100-M101)/(100-N101))*P101</f>
        <v>3531.0834782608695</v>
      </c>
      <c r="S101" s="249">
        <f>M101-N101</f>
        <v>5.4399999999999995</v>
      </c>
      <c r="T101" s="251"/>
      <c r="U101" s="249">
        <v>20.350000000000001</v>
      </c>
      <c r="V101" s="249">
        <v>7.99</v>
      </c>
      <c r="W101" s="249">
        <v>38.97</v>
      </c>
      <c r="X101" s="252">
        <v>3695</v>
      </c>
      <c r="Y101" s="252" t="s">
        <v>29</v>
      </c>
      <c r="Z101" s="250">
        <f>(100-U101)/(100-V101)*X101</f>
        <v>3198.6387349201173</v>
      </c>
      <c r="AA101" s="249">
        <f>U101-V101</f>
        <v>12.360000000000001</v>
      </c>
      <c r="AB101" s="1"/>
    </row>
    <row r="102" spans="1:28" ht="26.25" customHeight="1" x14ac:dyDescent="0.25">
      <c r="A102" s="240">
        <v>51</v>
      </c>
      <c r="B102" s="241" t="s">
        <v>145</v>
      </c>
      <c r="C102" s="242">
        <v>32</v>
      </c>
      <c r="D102" s="242" t="s">
        <v>121</v>
      </c>
      <c r="E102" s="242" t="s">
        <v>27</v>
      </c>
      <c r="F102" s="243"/>
      <c r="G102" s="244">
        <v>161009651</v>
      </c>
      <c r="H102" s="245" t="s">
        <v>145</v>
      </c>
      <c r="I102" s="246">
        <v>0</v>
      </c>
      <c r="J102" s="276">
        <v>2660.48</v>
      </c>
      <c r="K102" s="246">
        <v>2660.48</v>
      </c>
      <c r="L102" s="248"/>
      <c r="M102" s="249">
        <v>13.19</v>
      </c>
      <c r="N102" s="249">
        <v>7.84</v>
      </c>
      <c r="O102" s="249">
        <v>41.65</v>
      </c>
      <c r="P102" s="250">
        <v>3498</v>
      </c>
      <c r="Q102" s="249" t="s">
        <v>29</v>
      </c>
      <c r="R102" s="250">
        <f>((100-M102)/(100-N102))*P102</f>
        <v>3294.9368489583335</v>
      </c>
      <c r="S102" s="249">
        <f>M102-N102</f>
        <v>5.35</v>
      </c>
      <c r="T102" s="251"/>
      <c r="U102" s="249">
        <v>21.5</v>
      </c>
      <c r="V102" s="249">
        <v>9.7100000000000009</v>
      </c>
      <c r="W102" s="249">
        <v>30.72</v>
      </c>
      <c r="X102" s="252">
        <v>4204</v>
      </c>
      <c r="Y102" s="252" t="s">
        <v>27</v>
      </c>
      <c r="Z102" s="250">
        <f>(100-U102)/(100-V102)*X102</f>
        <v>3655.0448554657219</v>
      </c>
      <c r="AA102" s="249">
        <f>U102-V102</f>
        <v>11.79</v>
      </c>
      <c r="AB102" s="1"/>
    </row>
    <row r="103" spans="1:28" ht="26.25" customHeight="1" x14ac:dyDescent="0.25">
      <c r="A103" s="240">
        <v>53</v>
      </c>
      <c r="B103" s="241" t="s">
        <v>185</v>
      </c>
      <c r="C103" s="242">
        <v>33</v>
      </c>
      <c r="D103" s="242" t="s">
        <v>121</v>
      </c>
      <c r="E103" s="242" t="s">
        <v>27</v>
      </c>
      <c r="F103" s="243"/>
      <c r="G103" s="244">
        <v>161009653</v>
      </c>
      <c r="H103" s="245" t="s">
        <v>145</v>
      </c>
      <c r="I103" s="246">
        <v>0</v>
      </c>
      <c r="J103" s="276">
        <v>2670</v>
      </c>
      <c r="K103" s="262">
        <v>2670</v>
      </c>
      <c r="L103" s="248"/>
      <c r="M103" s="249"/>
      <c r="N103" s="249"/>
      <c r="O103" s="249"/>
      <c r="P103" s="250">
        <v>3736.0499983154887</v>
      </c>
      <c r="Q103" s="249" t="s">
        <v>53</v>
      </c>
      <c r="R103" s="250">
        <v>3532.1907772793684</v>
      </c>
      <c r="S103" s="249"/>
      <c r="T103" s="251"/>
      <c r="U103" s="249">
        <v>20.09</v>
      </c>
      <c r="V103" s="249">
        <v>9.67</v>
      </c>
      <c r="W103" s="249">
        <v>32.51</v>
      </c>
      <c r="X103" s="252">
        <v>4089</v>
      </c>
      <c r="Y103" s="252" t="s">
        <v>27</v>
      </c>
      <c r="Z103" s="250">
        <f>(100-U103)/(100-V103)*X103</f>
        <v>3617.3141813351049</v>
      </c>
      <c r="AA103" s="249">
        <f>U103-V103</f>
        <v>10.42</v>
      </c>
      <c r="AB103" s="1"/>
    </row>
    <row r="104" spans="1:28" ht="26.25" customHeight="1" x14ac:dyDescent="0.25">
      <c r="A104" s="240">
        <v>55</v>
      </c>
      <c r="B104" s="241" t="s">
        <v>185</v>
      </c>
      <c r="C104" s="242">
        <v>34</v>
      </c>
      <c r="D104" s="242" t="s">
        <v>121</v>
      </c>
      <c r="E104" s="242" t="s">
        <v>27</v>
      </c>
      <c r="F104" s="243"/>
      <c r="G104" s="244">
        <v>161009655</v>
      </c>
      <c r="H104" s="245" t="s">
        <v>145</v>
      </c>
      <c r="I104" s="246">
        <v>0</v>
      </c>
      <c r="J104" s="276">
        <v>2744.0499999999997</v>
      </c>
      <c r="K104" s="262">
        <v>2744.05</v>
      </c>
      <c r="L104" s="248"/>
      <c r="M104" s="249"/>
      <c r="N104" s="249"/>
      <c r="O104" s="249"/>
      <c r="P104" s="250">
        <v>3736.0499983154887</v>
      </c>
      <c r="Q104" s="249" t="s">
        <v>53</v>
      </c>
      <c r="R104" s="250">
        <v>3532.1907772793684</v>
      </c>
      <c r="S104" s="249"/>
      <c r="T104" s="251"/>
      <c r="U104" s="249">
        <v>19.79</v>
      </c>
      <c r="V104" s="249">
        <v>8.67</v>
      </c>
      <c r="W104" s="249">
        <v>36.79</v>
      </c>
      <c r="X104" s="252">
        <v>3847</v>
      </c>
      <c r="Y104" s="252" t="s">
        <v>53</v>
      </c>
      <c r="Z104" s="250">
        <f>(100-U104)/(100-V104)*X104</f>
        <v>3378.6036351691669</v>
      </c>
      <c r="AA104" s="249">
        <f>U104-V104</f>
        <v>11.12</v>
      </c>
      <c r="AB104" s="1"/>
    </row>
    <row r="105" spans="1:28" ht="26.25" customHeight="1" x14ac:dyDescent="0.25">
      <c r="A105" s="240">
        <v>60</v>
      </c>
      <c r="B105" s="241" t="s">
        <v>162</v>
      </c>
      <c r="C105" s="242">
        <v>37</v>
      </c>
      <c r="D105" s="242" t="s">
        <v>121</v>
      </c>
      <c r="E105" s="242" t="s">
        <v>27</v>
      </c>
      <c r="F105" s="243"/>
      <c r="G105" s="244">
        <v>161009657</v>
      </c>
      <c r="H105" s="245" t="s">
        <v>163</v>
      </c>
      <c r="I105" s="246">
        <v>0</v>
      </c>
      <c r="J105" s="247">
        <v>0</v>
      </c>
      <c r="K105" s="246">
        <v>0</v>
      </c>
      <c r="L105" s="248"/>
      <c r="M105" s="249">
        <v>13.14</v>
      </c>
      <c r="N105" s="249">
        <v>9.67</v>
      </c>
      <c r="O105" s="249">
        <v>41.02</v>
      </c>
      <c r="P105" s="250">
        <v>3547</v>
      </c>
      <c r="Q105" s="249" t="s">
        <v>29</v>
      </c>
      <c r="R105" s="250">
        <f>((100-M105)/(100-N105))*P105</f>
        <v>3410.7430532491976</v>
      </c>
      <c r="S105" s="249">
        <f>M105-N105</f>
        <v>3.4700000000000006</v>
      </c>
      <c r="T105" s="251"/>
      <c r="U105" s="249"/>
      <c r="V105" s="249"/>
      <c r="W105" s="249"/>
      <c r="X105" s="252"/>
      <c r="Y105" s="252"/>
      <c r="Z105" s="250"/>
      <c r="AA105" s="249"/>
      <c r="AB105" s="1"/>
    </row>
    <row r="106" spans="1:28" ht="26.25" customHeight="1" x14ac:dyDescent="0.25">
      <c r="A106" s="240">
        <v>80</v>
      </c>
      <c r="B106" s="241" t="s">
        <v>171</v>
      </c>
      <c r="C106" s="242">
        <v>54</v>
      </c>
      <c r="D106" s="242" t="s">
        <v>121</v>
      </c>
      <c r="E106" s="242" t="s">
        <v>27</v>
      </c>
      <c r="F106" s="243"/>
      <c r="G106" s="244">
        <v>161009670</v>
      </c>
      <c r="H106" s="245" t="s">
        <v>144</v>
      </c>
      <c r="I106" s="246">
        <v>0</v>
      </c>
      <c r="J106" s="247">
        <v>0</v>
      </c>
      <c r="K106" s="262">
        <v>0</v>
      </c>
      <c r="L106" s="248"/>
      <c r="M106" s="249"/>
      <c r="N106" s="249"/>
      <c r="O106" s="249"/>
      <c r="P106" s="250"/>
      <c r="Q106" s="249"/>
      <c r="R106" s="250"/>
      <c r="S106" s="249"/>
      <c r="T106" s="251"/>
      <c r="U106" s="249"/>
      <c r="V106" s="249"/>
      <c r="W106" s="249"/>
      <c r="X106" s="252"/>
      <c r="Y106" s="252"/>
      <c r="Z106" s="250"/>
      <c r="AA106" s="249"/>
      <c r="AB106" s="1"/>
    </row>
    <row r="107" spans="1:28" ht="26.25" customHeight="1" x14ac:dyDescent="0.25">
      <c r="A107" s="240">
        <v>85</v>
      </c>
      <c r="B107" s="241" t="s">
        <v>142</v>
      </c>
      <c r="C107" s="242">
        <v>58</v>
      </c>
      <c r="D107" s="242" t="s">
        <v>121</v>
      </c>
      <c r="E107" s="242" t="s">
        <v>27</v>
      </c>
      <c r="F107" s="243"/>
      <c r="G107" s="244">
        <v>161009672</v>
      </c>
      <c r="H107" s="245" t="s">
        <v>171</v>
      </c>
      <c r="I107" s="246">
        <v>0</v>
      </c>
      <c r="J107" s="247">
        <v>0</v>
      </c>
      <c r="K107" s="262">
        <v>0</v>
      </c>
      <c r="L107" s="248"/>
      <c r="M107" s="249"/>
      <c r="N107" s="249"/>
      <c r="O107" s="249"/>
      <c r="P107" s="250"/>
      <c r="Q107" s="249"/>
      <c r="R107" s="250"/>
      <c r="S107" s="249"/>
      <c r="T107" s="251"/>
      <c r="U107" s="249"/>
      <c r="V107" s="249"/>
      <c r="W107" s="249"/>
      <c r="X107" s="252"/>
      <c r="Y107" s="252"/>
      <c r="Z107" s="250"/>
      <c r="AA107" s="249"/>
      <c r="AB107" s="1"/>
    </row>
    <row r="108" spans="1:28" ht="26.25" customHeight="1" x14ac:dyDescent="0.25">
      <c r="A108" s="240">
        <v>74</v>
      </c>
      <c r="B108" s="241" t="s">
        <v>170</v>
      </c>
      <c r="C108" s="242">
        <v>49</v>
      </c>
      <c r="D108" s="253" t="s">
        <v>189</v>
      </c>
      <c r="E108" s="242" t="s">
        <v>27</v>
      </c>
      <c r="F108" s="243"/>
      <c r="G108" s="244" t="s">
        <v>187</v>
      </c>
      <c r="H108" s="245" t="s">
        <v>188</v>
      </c>
      <c r="I108" s="246">
        <v>0</v>
      </c>
      <c r="J108" s="247">
        <v>0</v>
      </c>
      <c r="K108" s="262">
        <v>0</v>
      </c>
      <c r="L108" s="248"/>
      <c r="M108" s="249"/>
      <c r="N108" s="249"/>
      <c r="O108" s="249"/>
      <c r="P108" s="250"/>
      <c r="Q108" s="249"/>
      <c r="R108" s="250"/>
      <c r="S108" s="249"/>
      <c r="T108" s="251"/>
      <c r="U108" s="249"/>
      <c r="V108" s="249"/>
      <c r="W108" s="249"/>
      <c r="X108" s="252"/>
      <c r="Y108" s="252"/>
      <c r="Z108" s="250"/>
      <c r="AA108" s="249"/>
      <c r="AB108" s="1"/>
    </row>
    <row r="109" spans="1:28" ht="26.25" customHeight="1" x14ac:dyDescent="0.25">
      <c r="A109" s="240"/>
      <c r="B109" s="241"/>
      <c r="C109" s="242"/>
      <c r="D109" s="242" t="s">
        <v>121</v>
      </c>
      <c r="E109" s="242" t="s">
        <v>27</v>
      </c>
      <c r="F109" s="243"/>
      <c r="G109" s="244"/>
      <c r="H109" s="245"/>
      <c r="I109" s="246">
        <f>SUM(I100:I108)</f>
        <v>0</v>
      </c>
      <c r="J109" s="255">
        <f>SUM(J100:J108)</f>
        <v>12777.13</v>
      </c>
      <c r="K109" s="261">
        <f>SUM(K100:K108)</f>
        <v>12777.130000000001</v>
      </c>
      <c r="L109" s="248"/>
      <c r="M109" s="249"/>
      <c r="N109" s="249"/>
      <c r="O109" s="249"/>
      <c r="P109" s="258">
        <f>SUMPRODUCT(P100:P105,$K100:$K105)/$K109</f>
        <v>3674.7847766579794</v>
      </c>
      <c r="Q109" s="258" t="s">
        <v>29</v>
      </c>
      <c r="R109" s="258">
        <f t="shared" ref="R109" si="20">SUMPRODUCT(R100:R105,$K100:$K105)/$K109</f>
        <v>3465.6662751328022</v>
      </c>
      <c r="S109" s="249"/>
      <c r="T109" s="251"/>
      <c r="U109" s="249"/>
      <c r="V109" s="249"/>
      <c r="W109" s="249"/>
      <c r="X109" s="260">
        <f>SUMPRODUCT(X100:X104,$J100:$J104)/$J109</f>
        <v>4079.1510503532486</v>
      </c>
      <c r="Y109" s="260" t="s">
        <v>27</v>
      </c>
      <c r="Z109" s="260">
        <f t="shared" ref="Z109" si="21">SUMPRODUCT(Z100:Z104,$J100:$J104)/$J109</f>
        <v>3585.9482825053033</v>
      </c>
      <c r="AA109" s="249"/>
      <c r="AB109" s="1"/>
    </row>
    <row r="110" spans="1:28" ht="26.25" customHeight="1" x14ac:dyDescent="0.25">
      <c r="A110" s="240"/>
      <c r="B110" s="241"/>
      <c r="C110" s="242"/>
      <c r="D110" s="242"/>
      <c r="E110" s="242"/>
      <c r="F110" s="243"/>
      <c r="G110" s="244"/>
      <c r="H110" s="245"/>
      <c r="I110" s="246"/>
      <c r="J110" s="247"/>
      <c r="K110" s="262"/>
      <c r="L110" s="248"/>
      <c r="M110" s="249"/>
      <c r="N110" s="249"/>
      <c r="O110" s="249"/>
      <c r="P110" s="250"/>
      <c r="Q110" s="249"/>
      <c r="R110" s="250"/>
      <c r="S110" s="249"/>
      <c r="T110" s="251"/>
      <c r="U110" s="249"/>
      <c r="V110" s="249"/>
      <c r="W110" s="249"/>
      <c r="X110" s="252"/>
      <c r="Y110" s="252"/>
      <c r="Z110" s="250"/>
      <c r="AA110" s="249"/>
      <c r="AB110" s="1"/>
    </row>
    <row r="111" spans="1:28" ht="26.25" customHeight="1" x14ac:dyDescent="0.25">
      <c r="A111" s="240"/>
      <c r="B111" s="241"/>
      <c r="C111" s="242"/>
      <c r="D111" s="242"/>
      <c r="E111" s="242"/>
      <c r="F111" s="243"/>
      <c r="G111" s="244"/>
      <c r="H111" s="245"/>
      <c r="I111" s="246"/>
      <c r="J111" s="247"/>
      <c r="K111" s="262"/>
      <c r="L111" s="248"/>
      <c r="M111" s="249"/>
      <c r="N111" s="249"/>
      <c r="O111" s="249"/>
      <c r="P111" s="250"/>
      <c r="Q111" s="249"/>
      <c r="R111" s="250"/>
      <c r="S111" s="249"/>
      <c r="T111" s="251"/>
      <c r="U111" s="249"/>
      <c r="V111" s="249"/>
      <c r="W111" s="249"/>
      <c r="X111" s="252"/>
      <c r="Y111" s="252"/>
      <c r="Z111" s="250"/>
      <c r="AA111" s="249"/>
      <c r="AB111" s="1"/>
    </row>
    <row r="112" spans="1:28" ht="26.25" customHeight="1" x14ac:dyDescent="0.25">
      <c r="A112" s="240">
        <v>81</v>
      </c>
      <c r="B112" s="241" t="s">
        <v>171</v>
      </c>
      <c r="C112" s="242">
        <v>55</v>
      </c>
      <c r="D112" s="253" t="s">
        <v>190</v>
      </c>
      <c r="E112" s="242" t="s">
        <v>27</v>
      </c>
      <c r="F112" s="243">
        <v>59</v>
      </c>
      <c r="G112" s="244" t="s">
        <v>191</v>
      </c>
      <c r="H112" s="245" t="s">
        <v>192</v>
      </c>
      <c r="I112" s="246">
        <v>4020.3</v>
      </c>
      <c r="J112" s="247">
        <v>4020.3</v>
      </c>
      <c r="K112" s="262">
        <v>3988.95</v>
      </c>
      <c r="L112" s="248"/>
      <c r="M112" s="249"/>
      <c r="N112" s="249"/>
      <c r="O112" s="249"/>
      <c r="P112" s="258">
        <v>3420</v>
      </c>
      <c r="Q112" s="257" t="s">
        <v>29</v>
      </c>
      <c r="R112" s="258">
        <v>3113</v>
      </c>
      <c r="S112" s="249"/>
      <c r="T112" s="251"/>
      <c r="U112" s="249"/>
      <c r="V112" s="249"/>
      <c r="W112" s="249"/>
      <c r="X112" s="260">
        <v>4150</v>
      </c>
      <c r="Y112" s="260" t="s">
        <v>27</v>
      </c>
      <c r="Z112" s="258">
        <v>3850</v>
      </c>
      <c r="AA112" s="249"/>
      <c r="AB112" s="1"/>
    </row>
    <row r="113" spans="1:28" ht="26.25" customHeight="1" x14ac:dyDescent="0.25">
      <c r="A113" s="240"/>
      <c r="B113" s="241"/>
      <c r="C113" s="242"/>
      <c r="D113" s="242"/>
      <c r="E113" s="242"/>
      <c r="F113" s="243"/>
      <c r="G113" s="244"/>
      <c r="H113" s="245"/>
      <c r="I113" s="246"/>
      <c r="J113" s="247"/>
      <c r="K113" s="262"/>
      <c r="L113" s="248"/>
      <c r="M113" s="249"/>
      <c r="N113" s="249"/>
      <c r="O113" s="249"/>
      <c r="P113" s="250"/>
      <c r="Q113" s="249"/>
      <c r="R113" s="250"/>
      <c r="S113" s="249"/>
      <c r="T113" s="251"/>
      <c r="U113" s="249"/>
      <c r="V113" s="249"/>
      <c r="W113" s="249"/>
      <c r="X113" s="252"/>
      <c r="Y113" s="252"/>
      <c r="Z113" s="250"/>
      <c r="AA113" s="249"/>
      <c r="AB113" s="1"/>
    </row>
    <row r="114" spans="1:28" ht="26.25" customHeight="1" x14ac:dyDescent="0.25">
      <c r="A114" s="240"/>
      <c r="B114" s="241"/>
      <c r="C114" s="242"/>
      <c r="D114" s="242"/>
      <c r="E114" s="242"/>
      <c r="F114" s="243"/>
      <c r="G114" s="244"/>
      <c r="H114" s="245"/>
      <c r="I114" s="246"/>
      <c r="J114" s="247"/>
      <c r="K114" s="262"/>
      <c r="L114" s="248"/>
      <c r="M114" s="249"/>
      <c r="N114" s="249"/>
      <c r="O114" s="249"/>
      <c r="P114" s="250"/>
      <c r="Q114" s="249"/>
      <c r="R114" s="250"/>
      <c r="S114" s="249"/>
      <c r="T114" s="251"/>
      <c r="U114" s="249"/>
      <c r="V114" s="249"/>
      <c r="W114" s="249"/>
      <c r="X114" s="252"/>
      <c r="Y114" s="252"/>
      <c r="Z114" s="250"/>
      <c r="AA114" s="249"/>
      <c r="AB114" s="1"/>
    </row>
    <row r="115" spans="1:28" ht="26.25" customHeight="1" x14ac:dyDescent="0.25">
      <c r="A115" s="240"/>
      <c r="B115" s="241"/>
      <c r="C115" s="242"/>
      <c r="D115" s="242"/>
      <c r="E115" s="242"/>
      <c r="F115" s="243"/>
      <c r="G115" s="244"/>
      <c r="H115" s="245"/>
      <c r="I115" s="246"/>
      <c r="J115" s="247"/>
      <c r="K115" s="262"/>
      <c r="L115" s="248"/>
      <c r="M115" s="249"/>
      <c r="N115" s="249"/>
      <c r="O115" s="249"/>
      <c r="P115" s="250"/>
      <c r="Q115" s="249"/>
      <c r="R115" s="250"/>
      <c r="S115" s="249"/>
      <c r="T115" s="251"/>
      <c r="U115" s="249"/>
      <c r="V115" s="249"/>
      <c r="W115" s="249"/>
      <c r="X115" s="252"/>
      <c r="Y115" s="252"/>
      <c r="Z115" s="250"/>
      <c r="AA115" s="249"/>
      <c r="AB115" s="1"/>
    </row>
    <row r="116" spans="1:28" ht="26.25" customHeight="1" x14ac:dyDescent="0.25">
      <c r="A116" s="240">
        <v>1</v>
      </c>
      <c r="B116" s="241" t="s">
        <v>94</v>
      </c>
      <c r="C116" s="242" t="s">
        <v>178</v>
      </c>
      <c r="D116" s="242" t="s">
        <v>68</v>
      </c>
      <c r="E116" s="242" t="s">
        <v>69</v>
      </c>
      <c r="F116" s="243">
        <v>54</v>
      </c>
      <c r="G116" s="244">
        <v>161009624</v>
      </c>
      <c r="H116" s="264" t="s">
        <v>93</v>
      </c>
      <c r="I116" s="246">
        <v>3612.24</v>
      </c>
      <c r="J116" s="276">
        <v>1874.69</v>
      </c>
      <c r="K116" s="246">
        <v>1874.69</v>
      </c>
      <c r="L116" s="248"/>
      <c r="M116" s="249">
        <v>13</v>
      </c>
      <c r="N116" s="249">
        <v>6.41</v>
      </c>
      <c r="O116" s="249">
        <v>48.54</v>
      </c>
      <c r="P116" s="250">
        <v>3150</v>
      </c>
      <c r="Q116" s="249" t="s">
        <v>81</v>
      </c>
      <c r="R116" s="250">
        <f t="shared" ref="R116:R127" si="22">((100-M116)/(100-N116))*P116</f>
        <v>2928.1974569932686</v>
      </c>
      <c r="S116" s="249">
        <f t="shared" ref="S116:S127" si="23">M116-N116</f>
        <v>6.59</v>
      </c>
      <c r="T116" s="251"/>
      <c r="U116" s="249">
        <v>17.600000000000001</v>
      </c>
      <c r="V116" s="249">
        <v>9.5500000000000007</v>
      </c>
      <c r="W116" s="249">
        <v>22.48</v>
      </c>
      <c r="X116" s="252">
        <v>5046</v>
      </c>
      <c r="Y116" s="252" t="s">
        <v>125</v>
      </c>
      <c r="Z116" s="250">
        <f>(100-U116)/(100-V116)*X116</f>
        <v>4596.9087893864016</v>
      </c>
      <c r="AA116" s="249">
        <f>U116-V116</f>
        <v>8.0500000000000007</v>
      </c>
      <c r="AB116" s="1"/>
    </row>
    <row r="117" spans="1:28" ht="26.25" customHeight="1" x14ac:dyDescent="0.25">
      <c r="A117" s="240">
        <v>5</v>
      </c>
      <c r="B117" s="241" t="s">
        <v>151</v>
      </c>
      <c r="C117" s="242">
        <v>2</v>
      </c>
      <c r="D117" s="242" t="s">
        <v>68</v>
      </c>
      <c r="E117" s="242" t="s">
        <v>69</v>
      </c>
      <c r="F117" s="243">
        <v>59</v>
      </c>
      <c r="G117" s="244">
        <v>161009628</v>
      </c>
      <c r="H117" s="264" t="s">
        <v>152</v>
      </c>
      <c r="I117" s="246">
        <v>3911.98</v>
      </c>
      <c r="J117" s="265">
        <v>2929.98</v>
      </c>
      <c r="K117" s="246">
        <v>2929.98</v>
      </c>
      <c r="L117" s="248"/>
      <c r="M117" s="249">
        <v>13.12</v>
      </c>
      <c r="N117" s="249">
        <v>8.4600000000000009</v>
      </c>
      <c r="O117" s="249">
        <v>27.79</v>
      </c>
      <c r="P117" s="250">
        <v>4745</v>
      </c>
      <c r="Q117" s="249" t="s">
        <v>69</v>
      </c>
      <c r="R117" s="250">
        <f t="shared" si="22"/>
        <v>4503.447673148351</v>
      </c>
      <c r="S117" s="249">
        <f t="shared" si="23"/>
        <v>4.6599999999999984</v>
      </c>
      <c r="T117" s="251"/>
      <c r="U117" s="249">
        <v>17.670000000000002</v>
      </c>
      <c r="V117" s="249">
        <v>9.69</v>
      </c>
      <c r="W117" s="249">
        <v>23.68</v>
      </c>
      <c r="X117" s="252">
        <v>4930</v>
      </c>
      <c r="Y117" s="252" t="s">
        <v>125</v>
      </c>
      <c r="Z117" s="250">
        <f>(100-U117)/(100-V117)*X117</f>
        <v>4494.3738234968441</v>
      </c>
      <c r="AA117" s="249">
        <f>U117-V117</f>
        <v>7.9800000000000022</v>
      </c>
      <c r="AB117" s="1"/>
    </row>
    <row r="118" spans="1:28" ht="26.25" customHeight="1" x14ac:dyDescent="0.25">
      <c r="A118" s="240">
        <v>8</v>
      </c>
      <c r="B118" s="241" t="s">
        <v>151</v>
      </c>
      <c r="C118" s="242">
        <v>4</v>
      </c>
      <c r="D118" s="242" t="s">
        <v>68</v>
      </c>
      <c r="E118" s="242" t="s">
        <v>69</v>
      </c>
      <c r="F118" s="243">
        <v>59</v>
      </c>
      <c r="G118" s="243">
        <v>161009629</v>
      </c>
      <c r="H118" s="243" t="s">
        <v>152</v>
      </c>
      <c r="I118" s="246">
        <v>3950.25</v>
      </c>
      <c r="J118" s="276">
        <v>2680.03</v>
      </c>
      <c r="K118" s="246">
        <v>2680.03</v>
      </c>
      <c r="L118" s="248"/>
      <c r="M118" s="249">
        <v>12.84</v>
      </c>
      <c r="N118" s="249">
        <v>6.13</v>
      </c>
      <c r="O118" s="249">
        <v>43.05</v>
      </c>
      <c r="P118" s="250">
        <v>3618</v>
      </c>
      <c r="Q118" s="249" t="s">
        <v>29</v>
      </c>
      <c r="R118" s="250">
        <f t="shared" si="22"/>
        <v>3359.3787152444866</v>
      </c>
      <c r="S118" s="249">
        <f t="shared" si="23"/>
        <v>6.71</v>
      </c>
      <c r="T118" s="251"/>
      <c r="U118" s="249">
        <v>20.21</v>
      </c>
      <c r="V118" s="249">
        <v>8.74</v>
      </c>
      <c r="W118" s="249">
        <v>26.48</v>
      </c>
      <c r="X118" s="252">
        <v>4722</v>
      </c>
      <c r="Y118" s="252" t="s">
        <v>69</v>
      </c>
      <c r="Z118" s="250">
        <f>(100-U118)/(100-V118)*X118</f>
        <v>4128.5161078237998</v>
      </c>
      <c r="AA118" s="249">
        <f>U118-V118</f>
        <v>11.47</v>
      </c>
      <c r="AB118" s="1"/>
    </row>
    <row r="119" spans="1:28" ht="26.25" customHeight="1" x14ac:dyDescent="0.25">
      <c r="A119" s="240">
        <v>12</v>
      </c>
      <c r="B119" s="241" t="s">
        <v>153</v>
      </c>
      <c r="C119" s="242">
        <v>7</v>
      </c>
      <c r="D119" s="242" t="s">
        <v>68</v>
      </c>
      <c r="E119" s="242" t="s">
        <v>69</v>
      </c>
      <c r="F119" s="243">
        <v>59</v>
      </c>
      <c r="G119" s="244">
        <v>161009631</v>
      </c>
      <c r="H119" s="245" t="s">
        <v>153</v>
      </c>
      <c r="I119" s="246">
        <v>3836.04</v>
      </c>
      <c r="J119" s="247">
        <v>3836.04</v>
      </c>
      <c r="K119" s="246">
        <v>3806</v>
      </c>
      <c r="L119" s="248"/>
      <c r="M119" s="249">
        <v>13.3</v>
      </c>
      <c r="N119" s="249">
        <v>6.54</v>
      </c>
      <c r="O119" s="249">
        <v>41.9</v>
      </c>
      <c r="P119" s="250">
        <v>3697</v>
      </c>
      <c r="Q119" s="249" t="s">
        <v>29</v>
      </c>
      <c r="R119" s="250">
        <f t="shared" si="22"/>
        <v>3429.5944789214641</v>
      </c>
      <c r="S119" s="249">
        <f t="shared" si="23"/>
        <v>6.7600000000000007</v>
      </c>
      <c r="T119" s="251"/>
      <c r="U119" s="249"/>
      <c r="V119" s="249"/>
      <c r="W119" s="249"/>
      <c r="X119" s="252">
        <v>4750</v>
      </c>
      <c r="Y119" s="252" t="s">
        <v>69</v>
      </c>
      <c r="Z119" s="250">
        <v>4450</v>
      </c>
      <c r="AA119" s="249"/>
      <c r="AB119" s="1"/>
    </row>
    <row r="120" spans="1:28" ht="26.25" customHeight="1" x14ac:dyDescent="0.25">
      <c r="A120" s="240">
        <v>22</v>
      </c>
      <c r="B120" s="241" t="s">
        <v>172</v>
      </c>
      <c r="C120" s="242">
        <v>14</v>
      </c>
      <c r="D120" s="242" t="s">
        <v>68</v>
      </c>
      <c r="E120" s="242" t="s">
        <v>69</v>
      </c>
      <c r="F120" s="243">
        <v>58</v>
      </c>
      <c r="G120" s="244">
        <v>161009635</v>
      </c>
      <c r="H120" s="245" t="s">
        <v>158</v>
      </c>
      <c r="I120" s="246">
        <v>3850.4</v>
      </c>
      <c r="J120" s="247">
        <v>3850.4</v>
      </c>
      <c r="K120" s="246">
        <v>3819.99</v>
      </c>
      <c r="L120" s="248"/>
      <c r="M120" s="249">
        <v>13.64</v>
      </c>
      <c r="N120" s="249">
        <v>7.55</v>
      </c>
      <c r="O120" s="249">
        <v>33.15</v>
      </c>
      <c r="P120" s="250">
        <v>4367</v>
      </c>
      <c r="Q120" s="249" t="s">
        <v>70</v>
      </c>
      <c r="R120" s="250">
        <f t="shared" si="22"/>
        <v>4079.3306652244455</v>
      </c>
      <c r="S120" s="249">
        <f t="shared" si="23"/>
        <v>6.0900000000000007</v>
      </c>
      <c r="T120" s="251"/>
      <c r="U120" s="249"/>
      <c r="V120" s="249"/>
      <c r="W120" s="249"/>
      <c r="X120" s="252">
        <v>4750</v>
      </c>
      <c r="Y120" s="252" t="s">
        <v>69</v>
      </c>
      <c r="Z120" s="250">
        <v>4450</v>
      </c>
      <c r="AA120" s="249"/>
      <c r="AB120" s="1"/>
    </row>
    <row r="121" spans="1:28" ht="26.25" customHeight="1" x14ac:dyDescent="0.25">
      <c r="A121" s="240">
        <v>25</v>
      </c>
      <c r="B121" s="241" t="s">
        <v>155</v>
      </c>
      <c r="C121" s="242">
        <v>15</v>
      </c>
      <c r="D121" s="242" t="s">
        <v>68</v>
      </c>
      <c r="E121" s="242" t="s">
        <v>69</v>
      </c>
      <c r="F121" s="243">
        <v>59</v>
      </c>
      <c r="G121" s="244">
        <v>151000413</v>
      </c>
      <c r="H121" s="245" t="s">
        <v>172</v>
      </c>
      <c r="I121" s="246">
        <v>4046.22</v>
      </c>
      <c r="J121" s="247">
        <v>4046.22</v>
      </c>
      <c r="K121" s="246">
        <v>4015.05</v>
      </c>
      <c r="L121" s="248"/>
      <c r="M121" s="249">
        <v>13.26</v>
      </c>
      <c r="N121" s="249">
        <v>8.31</v>
      </c>
      <c r="O121" s="249">
        <v>31.43</v>
      </c>
      <c r="P121" s="250">
        <v>4454</v>
      </c>
      <c r="Q121" s="249" t="s">
        <v>70</v>
      </c>
      <c r="R121" s="250">
        <f t="shared" si="22"/>
        <v>4213.5452066746648</v>
      </c>
      <c r="S121" s="249">
        <f t="shared" si="23"/>
        <v>4.9499999999999993</v>
      </c>
      <c r="T121" s="251"/>
      <c r="U121" s="249"/>
      <c r="V121" s="249"/>
      <c r="W121" s="249"/>
      <c r="X121" s="252">
        <v>4750</v>
      </c>
      <c r="Y121" s="252" t="s">
        <v>69</v>
      </c>
      <c r="Z121" s="250">
        <v>4450</v>
      </c>
      <c r="AA121" s="249"/>
      <c r="AB121" s="1"/>
    </row>
    <row r="122" spans="1:28" ht="26.25" customHeight="1" x14ac:dyDescent="0.25">
      <c r="A122" s="240">
        <v>28</v>
      </c>
      <c r="B122" s="241" t="s">
        <v>155</v>
      </c>
      <c r="C122" s="242">
        <v>17</v>
      </c>
      <c r="D122" s="242" t="s">
        <v>68</v>
      </c>
      <c r="E122" s="242" t="s">
        <v>69</v>
      </c>
      <c r="F122" s="243">
        <v>59</v>
      </c>
      <c r="G122" s="244">
        <v>151000414</v>
      </c>
      <c r="H122" s="245" t="s">
        <v>155</v>
      </c>
      <c r="I122" s="246">
        <v>3957.1</v>
      </c>
      <c r="J122" s="276">
        <v>2676.32</v>
      </c>
      <c r="K122" s="246">
        <v>2676.32</v>
      </c>
      <c r="L122" s="248"/>
      <c r="M122" s="249">
        <v>13.29</v>
      </c>
      <c r="N122" s="249">
        <v>8.16</v>
      </c>
      <c r="O122" s="249">
        <v>32.770000000000003</v>
      </c>
      <c r="P122" s="250">
        <v>4294</v>
      </c>
      <c r="Q122" s="249" t="s">
        <v>27</v>
      </c>
      <c r="R122" s="250">
        <f t="shared" si="22"/>
        <v>4054.1456881533104</v>
      </c>
      <c r="S122" s="249">
        <f t="shared" si="23"/>
        <v>5.129999999999999</v>
      </c>
      <c r="T122" s="251"/>
      <c r="U122" s="249">
        <v>17.670000000000002</v>
      </c>
      <c r="V122" s="249">
        <v>9.08</v>
      </c>
      <c r="W122" s="249">
        <v>25.51</v>
      </c>
      <c r="X122" s="252">
        <v>4817</v>
      </c>
      <c r="Y122" s="252" t="s">
        <v>69</v>
      </c>
      <c r="Z122" s="250">
        <f t="shared" ref="Z122:Z127" si="24">(100-U122)/(100-V122)*X122</f>
        <v>4361.8962824461069</v>
      </c>
      <c r="AA122" s="249">
        <f t="shared" ref="AA122:AA127" si="25">U122-V122</f>
        <v>8.5900000000000016</v>
      </c>
      <c r="AB122" s="1"/>
    </row>
    <row r="123" spans="1:28" ht="26.25" customHeight="1" x14ac:dyDescent="0.25">
      <c r="A123" s="240">
        <v>35</v>
      </c>
      <c r="B123" s="241" t="s">
        <v>159</v>
      </c>
      <c r="C123" s="242">
        <v>22</v>
      </c>
      <c r="D123" s="242" t="s">
        <v>68</v>
      </c>
      <c r="E123" s="242" t="s">
        <v>69</v>
      </c>
      <c r="F123" s="243">
        <v>59</v>
      </c>
      <c r="G123" s="244">
        <v>151000417</v>
      </c>
      <c r="H123" s="245" t="s">
        <v>135</v>
      </c>
      <c r="I123" s="246">
        <v>3925.54</v>
      </c>
      <c r="J123" s="276">
        <v>1978.18</v>
      </c>
      <c r="K123" s="246">
        <v>1978.18</v>
      </c>
      <c r="L123" s="248"/>
      <c r="M123" s="249">
        <v>13.39</v>
      </c>
      <c r="N123" s="249">
        <v>7.87</v>
      </c>
      <c r="O123" s="249">
        <v>36.64</v>
      </c>
      <c r="P123" s="250">
        <v>4050</v>
      </c>
      <c r="Q123" s="249" t="s">
        <v>27</v>
      </c>
      <c r="R123" s="250">
        <f t="shared" si="22"/>
        <v>3807.3428850537284</v>
      </c>
      <c r="S123" s="249">
        <f t="shared" si="23"/>
        <v>5.5200000000000005</v>
      </c>
      <c r="T123" s="251"/>
      <c r="U123" s="249">
        <v>20.440000000000001</v>
      </c>
      <c r="V123" s="249">
        <v>8.4499999999999993</v>
      </c>
      <c r="W123" s="249">
        <v>26.16</v>
      </c>
      <c r="X123" s="252">
        <v>4859</v>
      </c>
      <c r="Y123" s="252" t="s">
        <v>69</v>
      </c>
      <c r="Z123" s="250">
        <f t="shared" si="24"/>
        <v>4222.6328782086293</v>
      </c>
      <c r="AA123" s="249">
        <f t="shared" si="25"/>
        <v>11.990000000000002</v>
      </c>
      <c r="AB123" s="1"/>
    </row>
    <row r="124" spans="1:28" ht="26.25" customHeight="1" x14ac:dyDescent="0.25">
      <c r="A124" s="240">
        <v>37</v>
      </c>
      <c r="B124" s="241" t="s">
        <v>159</v>
      </c>
      <c r="C124" s="242">
        <v>23</v>
      </c>
      <c r="D124" s="242" t="s">
        <v>68</v>
      </c>
      <c r="E124" s="242" t="s">
        <v>69</v>
      </c>
      <c r="F124" s="243">
        <v>59</v>
      </c>
      <c r="G124" s="244">
        <v>151000418</v>
      </c>
      <c r="H124" s="245" t="s">
        <v>159</v>
      </c>
      <c r="I124" s="246">
        <v>3893.33</v>
      </c>
      <c r="J124" s="276">
        <v>1896.2</v>
      </c>
      <c r="K124" s="246">
        <v>1865.7999999999997</v>
      </c>
      <c r="L124" s="248"/>
      <c r="M124" s="249">
        <v>13.57</v>
      </c>
      <c r="N124" s="249">
        <v>8.4499999999999993</v>
      </c>
      <c r="O124" s="249">
        <v>30.75</v>
      </c>
      <c r="P124" s="250">
        <v>4461</v>
      </c>
      <c r="Q124" s="249" t="s">
        <v>70</v>
      </c>
      <c r="R124" s="250">
        <f t="shared" si="22"/>
        <v>4211.5153468050248</v>
      </c>
      <c r="S124" s="249">
        <f t="shared" si="23"/>
        <v>5.120000000000001</v>
      </c>
      <c r="T124" s="251"/>
      <c r="U124" s="249">
        <v>20.46</v>
      </c>
      <c r="V124" s="249">
        <v>9.69</v>
      </c>
      <c r="W124" s="249">
        <v>25.76</v>
      </c>
      <c r="X124" s="252">
        <v>4624</v>
      </c>
      <c r="Y124" s="252" t="s">
        <v>69</v>
      </c>
      <c r="Z124" s="250">
        <f t="shared" si="24"/>
        <v>4072.5607352452657</v>
      </c>
      <c r="AA124" s="249">
        <f t="shared" si="25"/>
        <v>10.770000000000001</v>
      </c>
      <c r="AB124" s="1"/>
    </row>
    <row r="125" spans="1:28" ht="26.25" customHeight="1" x14ac:dyDescent="0.25">
      <c r="A125" s="240">
        <v>42</v>
      </c>
      <c r="B125" s="241" t="s">
        <v>179</v>
      </c>
      <c r="C125" s="242">
        <v>27</v>
      </c>
      <c r="D125" s="242" t="s">
        <v>68</v>
      </c>
      <c r="E125" s="242" t="s">
        <v>69</v>
      </c>
      <c r="F125" s="243">
        <v>56</v>
      </c>
      <c r="G125" s="244">
        <v>161009644</v>
      </c>
      <c r="H125" s="245" t="s">
        <v>179</v>
      </c>
      <c r="I125" s="246">
        <v>3800.16</v>
      </c>
      <c r="J125" s="276">
        <v>2646.19</v>
      </c>
      <c r="K125" s="246">
        <v>2646.19</v>
      </c>
      <c r="L125" s="248"/>
      <c r="M125" s="249">
        <v>13.54</v>
      </c>
      <c r="N125" s="249">
        <v>7.93</v>
      </c>
      <c r="O125" s="249">
        <v>38.340000000000003</v>
      </c>
      <c r="P125" s="250">
        <v>3910</v>
      </c>
      <c r="Q125" s="249" t="s">
        <v>53</v>
      </c>
      <c r="R125" s="250">
        <f t="shared" si="22"/>
        <v>3671.7562724014347</v>
      </c>
      <c r="S125" s="249">
        <f t="shared" si="23"/>
        <v>5.6099999999999994</v>
      </c>
      <c r="T125" s="251"/>
      <c r="U125" s="249">
        <v>19.73</v>
      </c>
      <c r="V125" s="249">
        <v>10.74</v>
      </c>
      <c r="W125" s="249">
        <v>21.75</v>
      </c>
      <c r="X125" s="252">
        <v>4911</v>
      </c>
      <c r="Y125" s="252" t="s">
        <v>125</v>
      </c>
      <c r="Z125" s="250">
        <f t="shared" si="24"/>
        <v>4416.3787810889526</v>
      </c>
      <c r="AA125" s="249">
        <f t="shared" si="25"/>
        <v>8.99</v>
      </c>
      <c r="AB125" s="1"/>
    </row>
    <row r="126" spans="1:28" ht="26.25" customHeight="1" x14ac:dyDescent="0.25">
      <c r="A126" s="240">
        <v>44</v>
      </c>
      <c r="B126" s="241" t="s">
        <v>175</v>
      </c>
      <c r="C126" s="242">
        <v>28</v>
      </c>
      <c r="D126" s="242" t="s">
        <v>68</v>
      </c>
      <c r="E126" s="242" t="s">
        <v>69</v>
      </c>
      <c r="F126" s="243">
        <v>59</v>
      </c>
      <c r="G126" s="244">
        <v>161009648</v>
      </c>
      <c r="H126" s="245" t="s">
        <v>175</v>
      </c>
      <c r="I126" s="246">
        <v>3901.04</v>
      </c>
      <c r="J126" s="276">
        <v>1976.74</v>
      </c>
      <c r="K126" s="246">
        <v>1976.74</v>
      </c>
      <c r="L126" s="248"/>
      <c r="M126" s="249">
        <v>13.82</v>
      </c>
      <c r="N126" s="249">
        <v>8.01</v>
      </c>
      <c r="O126" s="249">
        <v>42.35</v>
      </c>
      <c r="P126" s="250">
        <v>3451</v>
      </c>
      <c r="Q126" s="249" t="s">
        <v>29</v>
      </c>
      <c r="R126" s="250">
        <f t="shared" si="22"/>
        <v>3233.0381563213396</v>
      </c>
      <c r="S126" s="249">
        <f t="shared" si="23"/>
        <v>5.8100000000000005</v>
      </c>
      <c r="T126" s="251"/>
      <c r="U126" s="249">
        <v>16.97</v>
      </c>
      <c r="V126" s="249">
        <v>9.39</v>
      </c>
      <c r="W126" s="249">
        <v>29.07</v>
      </c>
      <c r="X126" s="252">
        <v>4522</v>
      </c>
      <c r="Y126" s="252" t="s">
        <v>70</v>
      </c>
      <c r="Z126" s="250">
        <f t="shared" si="24"/>
        <v>4143.7110694183866</v>
      </c>
      <c r="AA126" s="249">
        <f t="shared" si="25"/>
        <v>7.5799999999999983</v>
      </c>
      <c r="AB126" s="1"/>
    </row>
    <row r="127" spans="1:28" ht="26.25" customHeight="1" x14ac:dyDescent="0.25">
      <c r="A127" s="240">
        <v>46</v>
      </c>
      <c r="B127" s="241" t="s">
        <v>175</v>
      </c>
      <c r="C127" s="242">
        <v>29</v>
      </c>
      <c r="D127" s="242" t="s">
        <v>68</v>
      </c>
      <c r="E127" s="242" t="s">
        <v>69</v>
      </c>
      <c r="F127" s="243">
        <v>51</v>
      </c>
      <c r="G127" s="244">
        <v>161009646</v>
      </c>
      <c r="H127" s="245" t="s">
        <v>175</v>
      </c>
      <c r="I127" s="246">
        <v>3381.58</v>
      </c>
      <c r="J127" s="276">
        <v>2001.9</v>
      </c>
      <c r="K127" s="246">
        <v>2001.9</v>
      </c>
      <c r="L127" s="248"/>
      <c r="M127" s="249">
        <v>13.13</v>
      </c>
      <c r="N127" s="249">
        <v>8.65</v>
      </c>
      <c r="O127" s="249">
        <v>38.049999999999997</v>
      </c>
      <c r="P127" s="250">
        <v>3831</v>
      </c>
      <c r="Q127" s="249" t="s">
        <v>53</v>
      </c>
      <c r="R127" s="250">
        <f t="shared" si="22"/>
        <v>3643.1195402298854</v>
      </c>
      <c r="S127" s="249">
        <f t="shared" si="23"/>
        <v>4.4800000000000004</v>
      </c>
      <c r="T127" s="251"/>
      <c r="U127" s="249">
        <v>20.53</v>
      </c>
      <c r="V127" s="249">
        <v>9.2899999999999991</v>
      </c>
      <c r="W127" s="249">
        <v>31.36</v>
      </c>
      <c r="X127" s="252">
        <v>4275</v>
      </c>
      <c r="Y127" s="252" t="s">
        <v>27</v>
      </c>
      <c r="Z127" s="250">
        <f t="shared" si="24"/>
        <v>3745.278910814684</v>
      </c>
      <c r="AA127" s="249">
        <f t="shared" si="25"/>
        <v>11.240000000000002</v>
      </c>
      <c r="AB127" s="1"/>
    </row>
    <row r="128" spans="1:28" ht="26.25" customHeight="1" x14ac:dyDescent="0.25">
      <c r="A128" s="240">
        <v>56</v>
      </c>
      <c r="B128" s="241" t="s">
        <v>163</v>
      </c>
      <c r="C128" s="242">
        <v>35</v>
      </c>
      <c r="D128" s="242" t="s">
        <v>68</v>
      </c>
      <c r="E128" s="242" t="s">
        <v>69</v>
      </c>
      <c r="F128" s="243">
        <v>58</v>
      </c>
      <c r="G128" s="244">
        <v>161009656</v>
      </c>
      <c r="H128" s="245" t="s">
        <v>185</v>
      </c>
      <c r="I128" s="246">
        <v>3897.5</v>
      </c>
      <c r="J128" s="247">
        <v>3897.5</v>
      </c>
      <c r="K128" s="262">
        <v>3867.49</v>
      </c>
      <c r="L128" s="248"/>
      <c r="M128" s="249"/>
      <c r="N128" s="249"/>
      <c r="O128" s="249"/>
      <c r="P128" s="250">
        <v>4214.9895641866033</v>
      </c>
      <c r="Q128" s="249" t="s">
        <v>27</v>
      </c>
      <c r="R128" s="250">
        <v>3936.2152669577868</v>
      </c>
      <c r="S128" s="249"/>
      <c r="T128" s="251"/>
      <c r="U128" s="249"/>
      <c r="V128" s="249"/>
      <c r="W128" s="249"/>
      <c r="X128" s="252">
        <v>4750</v>
      </c>
      <c r="Y128" s="252" t="s">
        <v>69</v>
      </c>
      <c r="Z128" s="250">
        <v>4450</v>
      </c>
      <c r="AA128" s="249"/>
      <c r="AB128" s="1"/>
    </row>
    <row r="129" spans="1:28" ht="26.25" customHeight="1" x14ac:dyDescent="0.25">
      <c r="A129" s="240">
        <v>63</v>
      </c>
      <c r="B129" s="241" t="s">
        <v>173</v>
      </c>
      <c r="C129" s="242">
        <v>40</v>
      </c>
      <c r="D129" s="242" t="s">
        <v>68</v>
      </c>
      <c r="E129" s="242" t="s">
        <v>69</v>
      </c>
      <c r="F129" s="243">
        <v>59</v>
      </c>
      <c r="G129" s="244">
        <v>151000424</v>
      </c>
      <c r="H129" s="245" t="s">
        <v>162</v>
      </c>
      <c r="I129" s="246">
        <v>3898.71</v>
      </c>
      <c r="J129" s="247">
        <v>3898.71</v>
      </c>
      <c r="K129" s="246">
        <v>3868.29</v>
      </c>
      <c r="L129" s="248"/>
      <c r="M129" s="249">
        <v>13.72</v>
      </c>
      <c r="N129" s="249">
        <v>8.94</v>
      </c>
      <c r="O129" s="249">
        <v>35.619999999999997</v>
      </c>
      <c r="P129" s="250">
        <v>3985</v>
      </c>
      <c r="Q129" s="249" t="s">
        <v>53</v>
      </c>
      <c r="R129" s="250">
        <f>((100-M129)/(100-N129))*P129</f>
        <v>3775.8159455304194</v>
      </c>
      <c r="S129" s="249">
        <f>M129-N129</f>
        <v>4.7800000000000011</v>
      </c>
      <c r="T129" s="251"/>
      <c r="U129" s="249"/>
      <c r="V129" s="249"/>
      <c r="W129" s="249"/>
      <c r="X129" s="252">
        <v>4750</v>
      </c>
      <c r="Y129" s="252" t="s">
        <v>69</v>
      </c>
      <c r="Z129" s="250">
        <v>4450</v>
      </c>
      <c r="AA129" s="249"/>
      <c r="AB129" s="1"/>
    </row>
    <row r="130" spans="1:28" ht="26.25" customHeight="1" x14ac:dyDescent="0.25">
      <c r="A130" s="240">
        <v>87</v>
      </c>
      <c r="B130" s="241" t="s">
        <v>180</v>
      </c>
      <c r="C130" s="242">
        <v>60</v>
      </c>
      <c r="D130" s="242" t="s">
        <v>68</v>
      </c>
      <c r="E130" s="242" t="s">
        <v>69</v>
      </c>
      <c r="F130" s="243">
        <v>59</v>
      </c>
      <c r="G130" s="244">
        <v>161009676</v>
      </c>
      <c r="H130" s="245" t="s">
        <v>181</v>
      </c>
      <c r="I130" s="246">
        <v>3974.46</v>
      </c>
      <c r="J130" s="247">
        <v>3974.46</v>
      </c>
      <c r="K130" s="262">
        <v>3943.5</v>
      </c>
      <c r="L130" s="248"/>
      <c r="M130" s="249"/>
      <c r="N130" s="249"/>
      <c r="O130" s="249"/>
      <c r="P130" s="250">
        <v>4214.9895641866033</v>
      </c>
      <c r="Q130" s="249" t="s">
        <v>27</v>
      </c>
      <c r="R130" s="250">
        <v>3936.2152669577868</v>
      </c>
      <c r="S130" s="249"/>
      <c r="T130" s="251"/>
      <c r="U130" s="249"/>
      <c r="V130" s="249"/>
      <c r="W130" s="249"/>
      <c r="X130" s="252">
        <v>4750</v>
      </c>
      <c r="Y130" s="252" t="s">
        <v>69</v>
      </c>
      <c r="Z130" s="250">
        <v>4450</v>
      </c>
      <c r="AA130" s="249"/>
      <c r="AB130" s="1"/>
    </row>
    <row r="131" spans="1:28" ht="26.25" customHeight="1" x14ac:dyDescent="0.25">
      <c r="A131" s="240"/>
      <c r="B131" s="241"/>
      <c r="C131" s="242"/>
      <c r="D131" s="277" t="s">
        <v>68</v>
      </c>
      <c r="E131" s="277" t="s">
        <v>69</v>
      </c>
      <c r="F131" s="243"/>
      <c r="G131" s="244"/>
      <c r="H131" s="245"/>
      <c r="I131" s="254">
        <f>SUM(I116:I130)</f>
        <v>57836.549999999996</v>
      </c>
      <c r="J131" s="255">
        <f>SUM(J116:J130)</f>
        <v>44163.56</v>
      </c>
      <c r="K131" s="261">
        <f>SUM(K116:K130)</f>
        <v>43950.15</v>
      </c>
      <c r="L131" s="256"/>
      <c r="M131" s="249"/>
      <c r="N131" s="249"/>
      <c r="O131" s="249"/>
      <c r="P131" s="258">
        <f>SUMPRODUCT(P116:P130,$K116:$K130)/$K131</f>
        <v>4076.0533826611718</v>
      </c>
      <c r="Q131" s="258" t="s">
        <v>27</v>
      </c>
      <c r="R131" s="258">
        <f t="shared" ref="R131" si="26">SUMPRODUCT(R116:R130,$K116:$K130)/$K131</f>
        <v>3827.8112876664973</v>
      </c>
      <c r="S131" s="249"/>
      <c r="T131" s="251"/>
      <c r="U131" s="249"/>
      <c r="V131" s="249"/>
      <c r="W131" s="249"/>
      <c r="X131" s="260">
        <f>SUMPRODUCT(X116:X130,$J116:$J130)/$J131</f>
        <v>4754.2504505977331</v>
      </c>
      <c r="Y131" s="260" t="s">
        <v>69</v>
      </c>
      <c r="Z131" s="260">
        <f t="shared" ref="Z131" si="27">SUMPRODUCT(Z116:Z130,$J116:$J130)/$J131</f>
        <v>4360.2736814620439</v>
      </c>
      <c r="AA131" s="249"/>
      <c r="AB131" s="1"/>
    </row>
    <row r="132" spans="1:28" ht="26.25" customHeight="1" x14ac:dyDescent="0.25">
      <c r="A132" s="240"/>
      <c r="B132" s="241"/>
      <c r="C132" s="242"/>
      <c r="D132" s="242"/>
      <c r="E132" s="242"/>
      <c r="F132" s="243"/>
      <c r="G132" s="244"/>
      <c r="H132" s="245"/>
      <c r="I132" s="246"/>
      <c r="J132" s="247"/>
      <c r="K132" s="262"/>
      <c r="L132" s="248"/>
      <c r="M132" s="249"/>
      <c r="N132" s="249"/>
      <c r="O132" s="249"/>
      <c r="P132" s="250"/>
      <c r="Q132" s="249"/>
      <c r="R132" s="250"/>
      <c r="S132" s="249"/>
      <c r="T132" s="251"/>
      <c r="U132" s="249"/>
      <c r="V132" s="249"/>
      <c r="W132" s="249"/>
      <c r="X132" s="252"/>
      <c r="Y132" s="252"/>
      <c r="Z132" s="250"/>
      <c r="AA132" s="249"/>
      <c r="AB132" s="1"/>
    </row>
    <row r="133" spans="1:28" ht="26.25" customHeight="1" x14ac:dyDescent="0.25">
      <c r="A133" s="240"/>
      <c r="B133" s="241"/>
      <c r="C133" s="242"/>
      <c r="D133" s="242"/>
      <c r="E133" s="242"/>
      <c r="F133" s="243"/>
      <c r="G133" s="244"/>
      <c r="H133" s="245"/>
      <c r="I133" s="246"/>
      <c r="J133" s="247"/>
      <c r="K133" s="262"/>
      <c r="L133" s="279"/>
      <c r="M133" s="280"/>
      <c r="N133" s="280"/>
      <c r="O133" s="280"/>
      <c r="P133" s="281"/>
      <c r="Q133" s="280"/>
      <c r="R133" s="281"/>
      <c r="S133" s="280"/>
      <c r="T133" s="282"/>
      <c r="U133" s="280"/>
      <c r="V133" s="280"/>
      <c r="W133" s="280"/>
      <c r="X133" s="283"/>
      <c r="Y133" s="283"/>
      <c r="Z133" s="281"/>
      <c r="AA133" s="280"/>
      <c r="AB133" s="1"/>
    </row>
    <row r="134" spans="1:28" ht="26.25" customHeight="1" x14ac:dyDescent="0.25">
      <c r="A134" s="240">
        <v>76</v>
      </c>
      <c r="B134" s="241" t="s">
        <v>144</v>
      </c>
      <c r="C134" s="242">
        <v>51</v>
      </c>
      <c r="D134" s="277" t="s">
        <v>72</v>
      </c>
      <c r="E134" s="277" t="s">
        <v>27</v>
      </c>
      <c r="F134" s="243">
        <v>59</v>
      </c>
      <c r="G134" s="244">
        <v>151000089</v>
      </c>
      <c r="H134" s="245" t="s">
        <v>169</v>
      </c>
      <c r="I134" s="254">
        <v>4096.63</v>
      </c>
      <c r="J134" s="255">
        <v>4096.63</v>
      </c>
      <c r="K134" s="261">
        <v>4064.24</v>
      </c>
      <c r="L134" s="256"/>
      <c r="M134" s="249"/>
      <c r="N134" s="249"/>
      <c r="O134" s="249"/>
      <c r="P134" s="258">
        <v>3454.2627559519378</v>
      </c>
      <c r="Q134" s="257" t="s">
        <v>29</v>
      </c>
      <c r="R134" s="258">
        <v>3211.8719968810142</v>
      </c>
      <c r="S134" s="249"/>
      <c r="T134" s="251"/>
      <c r="U134" s="249"/>
      <c r="V134" s="249"/>
      <c r="W134" s="249"/>
      <c r="X134" s="260">
        <v>4150</v>
      </c>
      <c r="Y134" s="260" t="s">
        <v>27</v>
      </c>
      <c r="Z134" s="258">
        <v>3850</v>
      </c>
      <c r="AA134" s="249"/>
      <c r="AB134" s="1"/>
    </row>
    <row r="135" spans="1:28" ht="26.25" customHeight="1" x14ac:dyDescent="0.25">
      <c r="A135" s="284"/>
      <c r="B135" s="285"/>
      <c r="C135" s="286"/>
      <c r="D135" s="286"/>
      <c r="E135" s="286"/>
      <c r="F135" s="287"/>
      <c r="G135" s="288"/>
      <c r="H135" s="289"/>
      <c r="I135" s="290"/>
      <c r="J135" s="291"/>
      <c r="K135" s="292"/>
      <c r="L135" s="293"/>
      <c r="M135" s="249"/>
      <c r="N135" s="249"/>
      <c r="O135" s="249"/>
      <c r="P135" s="250"/>
      <c r="Q135" s="249"/>
      <c r="R135" s="250"/>
      <c r="S135" s="249"/>
      <c r="T135" s="251"/>
      <c r="U135" s="249"/>
      <c r="V135" s="249"/>
      <c r="W135" s="249"/>
      <c r="X135" s="252"/>
      <c r="Y135" s="252"/>
      <c r="Z135" s="250"/>
      <c r="AA135" s="249"/>
      <c r="AB135" s="1"/>
    </row>
    <row r="136" spans="1:28" ht="33.75" customHeight="1" x14ac:dyDescent="0.4">
      <c r="A136" s="294"/>
      <c r="B136" s="294"/>
      <c r="C136" s="294"/>
      <c r="D136" s="294"/>
      <c r="E136" s="294"/>
      <c r="F136" s="294"/>
      <c r="G136" s="294"/>
      <c r="H136" s="294"/>
      <c r="I136" s="294"/>
      <c r="J136" s="294"/>
      <c r="K136" s="294"/>
      <c r="L136" s="295"/>
      <c r="M136" s="294"/>
      <c r="N136" s="294"/>
      <c r="O136" s="294"/>
      <c r="P136" s="294"/>
      <c r="Q136" s="294"/>
      <c r="R136" s="294"/>
      <c r="S136" s="294"/>
      <c r="T136" s="295"/>
      <c r="U136" s="294"/>
      <c r="V136" s="294"/>
      <c r="W136" s="294"/>
      <c r="X136" s="294"/>
      <c r="Y136" s="294"/>
      <c r="Z136" s="294"/>
      <c r="AA136" s="294"/>
      <c r="AB136" s="1"/>
    </row>
    <row r="137" spans="1:28" ht="39" customHeight="1" x14ac:dyDescent="0.25">
      <c r="A137" s="296" t="s">
        <v>3</v>
      </c>
      <c r="B137" s="296" t="s">
        <v>4</v>
      </c>
      <c r="C137" s="296" t="s">
        <v>5</v>
      </c>
      <c r="D137" s="296" t="s">
        <v>6</v>
      </c>
      <c r="E137" s="297" t="s">
        <v>7</v>
      </c>
      <c r="F137" s="296" t="s">
        <v>8</v>
      </c>
      <c r="G137" s="296" t="s">
        <v>9</v>
      </c>
      <c r="H137" s="296" t="s">
        <v>10</v>
      </c>
      <c r="I137" s="296" t="s">
        <v>11</v>
      </c>
      <c r="J137" s="296"/>
      <c r="K137" s="296"/>
      <c r="L137" s="8"/>
      <c r="M137" s="224" t="s">
        <v>12</v>
      </c>
      <c r="N137" s="225" t="s">
        <v>133</v>
      </c>
      <c r="O137" s="225"/>
      <c r="P137" s="225"/>
      <c r="Q137" s="225"/>
      <c r="R137" s="226" t="s">
        <v>14</v>
      </c>
      <c r="S137" s="227" t="s">
        <v>15</v>
      </c>
      <c r="T137" s="67"/>
      <c r="U137" s="224" t="s">
        <v>12</v>
      </c>
      <c r="V137" s="225" t="s">
        <v>134</v>
      </c>
      <c r="W137" s="225"/>
      <c r="X137" s="225"/>
      <c r="Y137" s="225"/>
      <c r="Z137" s="226" t="s">
        <v>14</v>
      </c>
      <c r="AA137" s="227" t="s">
        <v>15</v>
      </c>
      <c r="AB137" s="1"/>
    </row>
    <row r="138" spans="1:28" ht="39" customHeight="1" x14ac:dyDescent="0.25">
      <c r="A138" s="298"/>
      <c r="B138" s="298"/>
      <c r="C138" s="298"/>
      <c r="D138" s="298"/>
      <c r="E138" s="299"/>
      <c r="F138" s="298"/>
      <c r="G138" s="298"/>
      <c r="H138" s="298"/>
      <c r="I138" s="4" t="s">
        <v>17</v>
      </c>
      <c r="J138" s="300" t="s">
        <v>18</v>
      </c>
      <c r="K138" s="6" t="s">
        <v>19</v>
      </c>
      <c r="L138" s="8"/>
      <c r="M138" s="148"/>
      <c r="N138" s="9" t="s">
        <v>21</v>
      </c>
      <c r="O138" s="9" t="s">
        <v>22</v>
      </c>
      <c r="P138" s="10" t="s">
        <v>23</v>
      </c>
      <c r="Q138" s="11" t="s">
        <v>24</v>
      </c>
      <c r="R138" s="239"/>
      <c r="S138" s="146"/>
      <c r="T138" s="12"/>
      <c r="U138" s="148"/>
      <c r="V138" s="9" t="s">
        <v>21</v>
      </c>
      <c r="W138" s="9" t="s">
        <v>22</v>
      </c>
      <c r="X138" s="13" t="s">
        <v>23</v>
      </c>
      <c r="Y138" s="11" t="s">
        <v>24</v>
      </c>
      <c r="Z138" s="239"/>
      <c r="AA138" s="146"/>
      <c r="AB138" s="1"/>
    </row>
    <row r="139" spans="1:28" ht="26.25" customHeight="1" x14ac:dyDescent="0.25">
      <c r="A139" s="240">
        <v>1</v>
      </c>
      <c r="B139" s="241"/>
      <c r="C139" s="242"/>
      <c r="D139" s="301" t="s">
        <v>136</v>
      </c>
      <c r="E139" s="301" t="s">
        <v>81</v>
      </c>
      <c r="F139" s="243"/>
      <c r="G139" s="244"/>
      <c r="H139" s="245"/>
      <c r="I139" s="302">
        <v>7755.41</v>
      </c>
      <c r="J139" s="303">
        <v>7755.41</v>
      </c>
      <c r="K139" s="302">
        <v>7694</v>
      </c>
      <c r="L139" s="256"/>
      <c r="M139" s="304">
        <v>11.887452820379517</v>
      </c>
      <c r="N139" s="304">
        <v>6.7809831037171833</v>
      </c>
      <c r="O139" s="304">
        <v>40.804882180920195</v>
      </c>
      <c r="P139" s="305">
        <v>3633.1778723680786</v>
      </c>
      <c r="Q139" s="305" t="s">
        <v>29</v>
      </c>
      <c r="R139" s="305">
        <v>3434.653448287097</v>
      </c>
      <c r="S139" s="304">
        <v>5.1064697166623345</v>
      </c>
      <c r="T139" s="259"/>
      <c r="U139" s="273"/>
      <c r="V139" s="273"/>
      <c r="W139" s="273"/>
      <c r="X139" s="306">
        <v>3250</v>
      </c>
      <c r="Y139" s="306" t="s">
        <v>81</v>
      </c>
      <c r="Z139" s="305">
        <v>2950</v>
      </c>
      <c r="AA139" s="273"/>
      <c r="AB139" s="1"/>
    </row>
    <row r="140" spans="1:28" ht="26.25" customHeight="1" x14ac:dyDescent="0.25">
      <c r="A140" s="240">
        <v>2</v>
      </c>
      <c r="B140" s="241" t="s">
        <v>142</v>
      </c>
      <c r="C140" s="242">
        <v>57</v>
      </c>
      <c r="D140" s="301" t="s">
        <v>143</v>
      </c>
      <c r="E140" s="301" t="s">
        <v>81</v>
      </c>
      <c r="F140" s="243">
        <v>59</v>
      </c>
      <c r="G140" s="244">
        <v>162000055</v>
      </c>
      <c r="H140" s="245" t="s">
        <v>144</v>
      </c>
      <c r="I140" s="302">
        <v>4359.21</v>
      </c>
      <c r="J140" s="303">
        <v>4359.21</v>
      </c>
      <c r="K140" s="302">
        <v>4325.2</v>
      </c>
      <c r="L140" s="256"/>
      <c r="M140" s="273"/>
      <c r="N140" s="273"/>
      <c r="O140" s="273"/>
      <c r="P140" s="305">
        <v>2665</v>
      </c>
      <c r="Q140" s="304" t="s">
        <v>54</v>
      </c>
      <c r="R140" s="305">
        <v>2373</v>
      </c>
      <c r="S140" s="273"/>
      <c r="T140" s="251"/>
      <c r="U140" s="273"/>
      <c r="V140" s="273"/>
      <c r="W140" s="273"/>
      <c r="X140" s="306">
        <v>3250</v>
      </c>
      <c r="Y140" s="306" t="s">
        <v>81</v>
      </c>
      <c r="Z140" s="305">
        <v>2950</v>
      </c>
      <c r="AA140" s="273"/>
      <c r="AB140" s="1"/>
    </row>
    <row r="141" spans="1:28" ht="26.25" customHeight="1" x14ac:dyDescent="0.25">
      <c r="A141" s="240">
        <v>3</v>
      </c>
      <c r="B141" s="241"/>
      <c r="C141" s="242"/>
      <c r="D141" s="301" t="s">
        <v>146</v>
      </c>
      <c r="E141" s="301" t="s">
        <v>81</v>
      </c>
      <c r="F141" s="243"/>
      <c r="G141" s="244"/>
      <c r="H141" s="245"/>
      <c r="I141" s="302">
        <v>7864.76</v>
      </c>
      <c r="J141" s="303">
        <v>7864.76</v>
      </c>
      <c r="K141" s="302">
        <v>7803.44</v>
      </c>
      <c r="L141" s="256"/>
      <c r="M141" s="273"/>
      <c r="N141" s="273"/>
      <c r="O141" s="273"/>
      <c r="P141" s="305">
        <v>3026.1688691141344</v>
      </c>
      <c r="Q141" s="305" t="s">
        <v>61</v>
      </c>
      <c r="R141" s="305">
        <v>2808.6528142829234</v>
      </c>
      <c r="S141" s="273"/>
      <c r="T141" s="251"/>
      <c r="U141" s="273"/>
      <c r="V141" s="273"/>
      <c r="W141" s="273"/>
      <c r="X141" s="306">
        <v>3250</v>
      </c>
      <c r="Y141" s="306" t="s">
        <v>81</v>
      </c>
      <c r="Z141" s="305">
        <v>2950</v>
      </c>
      <c r="AA141" s="273"/>
      <c r="AB141" s="1"/>
    </row>
    <row r="142" spans="1:28" ht="26.25" customHeight="1" x14ac:dyDescent="0.25">
      <c r="A142" s="240">
        <v>4</v>
      </c>
      <c r="B142" s="241"/>
      <c r="C142" s="242"/>
      <c r="D142" s="301" t="s">
        <v>26</v>
      </c>
      <c r="E142" s="301" t="s">
        <v>27</v>
      </c>
      <c r="F142" s="243"/>
      <c r="G142" s="244"/>
      <c r="H142" s="245"/>
      <c r="I142" s="302">
        <v>60309.29</v>
      </c>
      <c r="J142" s="303">
        <v>60309.29</v>
      </c>
      <c r="K142" s="302">
        <v>59838.42</v>
      </c>
      <c r="L142" s="256"/>
      <c r="M142" s="273"/>
      <c r="N142" s="273"/>
      <c r="O142" s="273"/>
      <c r="P142" s="305">
        <v>3200.0647465132897</v>
      </c>
      <c r="Q142" s="305" t="s">
        <v>81</v>
      </c>
      <c r="R142" s="305">
        <v>3013.9199659900628</v>
      </c>
      <c r="S142" s="273"/>
      <c r="T142" s="251"/>
      <c r="U142" s="273"/>
      <c r="V142" s="273"/>
      <c r="W142" s="273"/>
      <c r="X142" s="306">
        <v>4103.250059319219</v>
      </c>
      <c r="Y142" s="306" t="s">
        <v>27</v>
      </c>
      <c r="Z142" s="306">
        <v>3836.3289763847483</v>
      </c>
      <c r="AA142" s="273"/>
      <c r="AB142" s="1"/>
    </row>
    <row r="143" spans="1:28" ht="26.25" customHeight="1" x14ac:dyDescent="0.25">
      <c r="A143" s="240">
        <v>5</v>
      </c>
      <c r="B143" s="241"/>
      <c r="C143" s="242"/>
      <c r="D143" s="301" t="s">
        <v>52</v>
      </c>
      <c r="E143" s="301" t="s">
        <v>53</v>
      </c>
      <c r="F143" s="243"/>
      <c r="G143" s="244"/>
      <c r="H143" s="245"/>
      <c r="I143" s="302">
        <v>39880.17</v>
      </c>
      <c r="J143" s="303">
        <v>39880.17</v>
      </c>
      <c r="K143" s="302">
        <v>39568.570000000007</v>
      </c>
      <c r="L143" s="256"/>
      <c r="M143" s="273"/>
      <c r="N143" s="273"/>
      <c r="O143" s="273"/>
      <c r="P143" s="305">
        <v>2385.4142857398515</v>
      </c>
      <c r="Q143" s="305" t="s">
        <v>96</v>
      </c>
      <c r="R143" s="305">
        <v>2218.6392610200237</v>
      </c>
      <c r="S143" s="273"/>
      <c r="T143" s="251"/>
      <c r="U143" s="273"/>
      <c r="V143" s="273"/>
      <c r="W143" s="273"/>
      <c r="X143" s="306">
        <v>3859.7735927404528</v>
      </c>
      <c r="Y143" s="306" t="s">
        <v>53</v>
      </c>
      <c r="Z143" s="306">
        <v>3602.9117886413087</v>
      </c>
      <c r="AA143" s="273"/>
      <c r="AB143" s="1"/>
    </row>
    <row r="144" spans="1:28" ht="26.25" customHeight="1" x14ac:dyDescent="0.25">
      <c r="A144" s="240">
        <v>6</v>
      </c>
      <c r="B144" s="241" t="s">
        <v>175</v>
      </c>
      <c r="C144" s="242">
        <v>30</v>
      </c>
      <c r="D144" s="301" t="s">
        <v>176</v>
      </c>
      <c r="E144" s="301" t="s">
        <v>27</v>
      </c>
      <c r="F144" s="243">
        <v>58</v>
      </c>
      <c r="G144" s="244">
        <v>161015290</v>
      </c>
      <c r="H144" s="245" t="s">
        <v>175</v>
      </c>
      <c r="I144" s="302">
        <v>3851.64</v>
      </c>
      <c r="J144" s="303">
        <v>3851.64</v>
      </c>
      <c r="K144" s="302">
        <v>3821.95</v>
      </c>
      <c r="L144" s="256"/>
      <c r="M144" s="273">
        <v>11.58</v>
      </c>
      <c r="N144" s="273">
        <v>9.0500000000000007</v>
      </c>
      <c r="O144" s="273">
        <v>34.64</v>
      </c>
      <c r="P144" s="305">
        <v>4012</v>
      </c>
      <c r="Q144" s="304" t="s">
        <v>27</v>
      </c>
      <c r="R144" s="305">
        <v>3900.3962616822428</v>
      </c>
      <c r="S144" s="273">
        <v>2.5299999999999994</v>
      </c>
      <c r="T144" s="251"/>
      <c r="U144" s="273"/>
      <c r="V144" s="273"/>
      <c r="W144" s="273"/>
      <c r="X144" s="306">
        <v>4150</v>
      </c>
      <c r="Y144" s="306" t="s">
        <v>27</v>
      </c>
      <c r="Z144" s="305">
        <v>3850</v>
      </c>
      <c r="AA144" s="273"/>
      <c r="AB144" s="1"/>
    </row>
    <row r="145" spans="1:28" ht="26.25" customHeight="1" x14ac:dyDescent="0.25">
      <c r="A145" s="240">
        <v>7</v>
      </c>
      <c r="B145" s="241" t="s">
        <v>135</v>
      </c>
      <c r="C145" s="242">
        <v>18</v>
      </c>
      <c r="D145" s="301" t="s">
        <v>177</v>
      </c>
      <c r="E145" s="301" t="s">
        <v>27</v>
      </c>
      <c r="F145" s="243">
        <v>59</v>
      </c>
      <c r="G145" s="244">
        <v>161015278</v>
      </c>
      <c r="H145" s="245" t="s">
        <v>172</v>
      </c>
      <c r="I145" s="302">
        <v>3996.75</v>
      </c>
      <c r="J145" s="303">
        <v>3996.75</v>
      </c>
      <c r="K145" s="302">
        <v>3965.63</v>
      </c>
      <c r="L145" s="256"/>
      <c r="M145" s="273">
        <v>11.84</v>
      </c>
      <c r="N145" s="273">
        <v>6.18</v>
      </c>
      <c r="O145" s="273">
        <v>43.7</v>
      </c>
      <c r="P145" s="305">
        <v>3508</v>
      </c>
      <c r="Q145" s="304" t="s">
        <v>29</v>
      </c>
      <c r="R145" s="305">
        <v>3296.3683649541676</v>
      </c>
      <c r="S145" s="273">
        <v>5.66</v>
      </c>
      <c r="T145" s="251"/>
      <c r="U145" s="273">
        <v>11.66</v>
      </c>
      <c r="V145" s="273">
        <v>7.63</v>
      </c>
      <c r="W145" s="273">
        <v>42.04</v>
      </c>
      <c r="X145" s="306">
        <v>3527</v>
      </c>
      <c r="Y145" s="306" t="s">
        <v>29</v>
      </c>
      <c r="Z145" s="305">
        <v>3373.1209267078052</v>
      </c>
      <c r="AA145" s="273">
        <v>4.03</v>
      </c>
      <c r="AB145" s="1"/>
    </row>
    <row r="146" spans="1:28" ht="26.25" customHeight="1" x14ac:dyDescent="0.25">
      <c r="A146" s="240">
        <v>8</v>
      </c>
      <c r="B146" s="241"/>
      <c r="C146" s="242"/>
      <c r="D146" s="301" t="s">
        <v>59</v>
      </c>
      <c r="E146" s="301" t="s">
        <v>27</v>
      </c>
      <c r="F146" s="243"/>
      <c r="G146" s="244"/>
      <c r="H146" s="245"/>
      <c r="I146" s="307"/>
      <c r="J146" s="303">
        <v>10766.689999999999</v>
      </c>
      <c r="K146" s="302">
        <v>10593.269999999999</v>
      </c>
      <c r="L146" s="248"/>
      <c r="M146" s="273"/>
      <c r="N146" s="273"/>
      <c r="O146" s="273"/>
      <c r="P146" s="305">
        <v>4129.9984763911425</v>
      </c>
      <c r="Q146" s="305" t="s">
        <v>27</v>
      </c>
      <c r="R146" s="305">
        <v>3925.8465873342866</v>
      </c>
      <c r="S146" s="273"/>
      <c r="T146" s="251"/>
      <c r="U146" s="273"/>
      <c r="V146" s="273"/>
      <c r="W146" s="273"/>
      <c r="X146" s="306">
        <v>4424.9353097377198</v>
      </c>
      <c r="Y146" s="306" t="s">
        <v>70</v>
      </c>
      <c r="Z146" s="306">
        <v>3958.1449604872719</v>
      </c>
      <c r="AA146" s="273"/>
      <c r="AB146" s="1"/>
    </row>
    <row r="147" spans="1:28" ht="26.25" customHeight="1" x14ac:dyDescent="0.25">
      <c r="A147" s="240">
        <v>9</v>
      </c>
      <c r="B147" s="241"/>
      <c r="C147" s="242"/>
      <c r="D147" s="301" t="s">
        <v>182</v>
      </c>
      <c r="E147" s="301" t="s">
        <v>27</v>
      </c>
      <c r="F147" s="243"/>
      <c r="G147" s="244"/>
      <c r="H147" s="245"/>
      <c r="I147" s="302">
        <v>8050.7199999999993</v>
      </c>
      <c r="J147" s="303">
        <v>8050.7199999999993</v>
      </c>
      <c r="K147" s="302">
        <v>7988.08</v>
      </c>
      <c r="L147" s="256"/>
      <c r="M147" s="273"/>
      <c r="N147" s="273"/>
      <c r="O147" s="273"/>
      <c r="P147" s="305">
        <v>3864.8707924807964</v>
      </c>
      <c r="Q147" s="305" t="s">
        <v>53</v>
      </c>
      <c r="R147" s="305">
        <v>3633.0936768216861</v>
      </c>
      <c r="S147" s="273"/>
      <c r="T147" s="251"/>
      <c r="U147" s="273"/>
      <c r="V147" s="273"/>
      <c r="W147" s="273"/>
      <c r="X147" s="306">
        <v>4229.1828283681461</v>
      </c>
      <c r="Y147" s="306" t="s">
        <v>27</v>
      </c>
      <c r="Z147" s="306">
        <v>4198.9411786425499</v>
      </c>
      <c r="AA147" s="273"/>
      <c r="AB147" s="1"/>
    </row>
    <row r="148" spans="1:28" ht="26.25" customHeight="1" x14ac:dyDescent="0.25">
      <c r="A148" s="240">
        <v>10</v>
      </c>
      <c r="B148" s="241" t="s">
        <v>144</v>
      </c>
      <c r="C148" s="242">
        <v>53</v>
      </c>
      <c r="D148" s="301" t="s">
        <v>183</v>
      </c>
      <c r="E148" s="301" t="s">
        <v>27</v>
      </c>
      <c r="F148" s="243">
        <v>59</v>
      </c>
      <c r="G148" s="244">
        <v>151000169</v>
      </c>
      <c r="H148" s="245" t="s">
        <v>168</v>
      </c>
      <c r="I148" s="302">
        <v>4039.48</v>
      </c>
      <c r="J148" s="303">
        <v>4039.48</v>
      </c>
      <c r="K148" s="302">
        <v>4007.6</v>
      </c>
      <c r="L148" s="256"/>
      <c r="M148" s="273"/>
      <c r="N148" s="273"/>
      <c r="O148" s="273"/>
      <c r="P148" s="305">
        <v>3541</v>
      </c>
      <c r="Q148" s="304" t="s">
        <v>29</v>
      </c>
      <c r="R148" s="305">
        <v>3341.2434473088128</v>
      </c>
      <c r="S148" s="273"/>
      <c r="T148" s="251"/>
      <c r="U148" s="273"/>
      <c r="V148" s="273"/>
      <c r="W148" s="273"/>
      <c r="X148" s="306">
        <v>4150</v>
      </c>
      <c r="Y148" s="306" t="s">
        <v>27</v>
      </c>
      <c r="Z148" s="305">
        <v>3850</v>
      </c>
      <c r="AA148" s="273"/>
      <c r="AB148" s="1"/>
    </row>
    <row r="149" spans="1:28" ht="26.25" customHeight="1" x14ac:dyDescent="0.25">
      <c r="A149" s="240">
        <v>11</v>
      </c>
      <c r="B149" s="241"/>
      <c r="C149" s="242"/>
      <c r="D149" s="301" t="s">
        <v>184</v>
      </c>
      <c r="E149" s="301" t="s">
        <v>27</v>
      </c>
      <c r="F149" s="243"/>
      <c r="G149" s="244"/>
      <c r="H149" s="245"/>
      <c r="I149" s="302">
        <v>35426.439999999995</v>
      </c>
      <c r="J149" s="303">
        <v>25555.61</v>
      </c>
      <c r="K149" s="302">
        <v>25216.69</v>
      </c>
      <c r="L149" s="256"/>
      <c r="M149" s="273"/>
      <c r="N149" s="273"/>
      <c r="O149" s="273"/>
      <c r="P149" s="305">
        <v>3813.4286081239738</v>
      </c>
      <c r="Q149" s="305" t="s">
        <v>53</v>
      </c>
      <c r="R149" s="305">
        <v>3625.7584442863094</v>
      </c>
      <c r="S149" s="273"/>
      <c r="T149" s="251"/>
      <c r="U149" s="273"/>
      <c r="V149" s="273"/>
      <c r="W149" s="273"/>
      <c r="X149" s="306">
        <v>4219.4756798996386</v>
      </c>
      <c r="Y149" s="306" t="s">
        <v>27</v>
      </c>
      <c r="Z149" s="306">
        <v>3866.1202876115135</v>
      </c>
      <c r="AA149" s="273"/>
      <c r="AB149" s="1"/>
    </row>
    <row r="150" spans="1:28" ht="26.25" customHeight="1" x14ac:dyDescent="0.25">
      <c r="A150" s="240">
        <v>12</v>
      </c>
      <c r="B150" s="241"/>
      <c r="C150" s="242"/>
      <c r="D150" s="301" t="s">
        <v>121</v>
      </c>
      <c r="E150" s="301" t="s">
        <v>27</v>
      </c>
      <c r="F150" s="243"/>
      <c r="G150" s="244"/>
      <c r="H150" s="245"/>
      <c r="I150" s="307">
        <v>0</v>
      </c>
      <c r="J150" s="303">
        <v>12777.13</v>
      </c>
      <c r="K150" s="302">
        <v>12777.130000000001</v>
      </c>
      <c r="L150" s="248"/>
      <c r="M150" s="273"/>
      <c r="N150" s="273"/>
      <c r="O150" s="273"/>
      <c r="P150" s="305">
        <v>3674.7847766579794</v>
      </c>
      <c r="Q150" s="305" t="s">
        <v>29</v>
      </c>
      <c r="R150" s="305">
        <v>3465.6662751328022</v>
      </c>
      <c r="S150" s="273"/>
      <c r="T150" s="251"/>
      <c r="U150" s="273"/>
      <c r="V150" s="273"/>
      <c r="W150" s="273"/>
      <c r="X150" s="306">
        <v>4079.1510503532486</v>
      </c>
      <c r="Y150" s="306" t="s">
        <v>27</v>
      </c>
      <c r="Z150" s="306">
        <v>3585.9482825053033</v>
      </c>
      <c r="AA150" s="273"/>
      <c r="AB150" s="1"/>
    </row>
    <row r="151" spans="1:28" ht="26.25" customHeight="1" x14ac:dyDescent="0.25">
      <c r="A151" s="240">
        <v>13</v>
      </c>
      <c r="B151" s="241" t="s">
        <v>171</v>
      </c>
      <c r="C151" s="242">
        <v>55</v>
      </c>
      <c r="D151" s="242" t="s">
        <v>190</v>
      </c>
      <c r="E151" s="242" t="s">
        <v>27</v>
      </c>
      <c r="F151" s="243">
        <v>59</v>
      </c>
      <c r="G151" s="244" t="s">
        <v>191</v>
      </c>
      <c r="H151" s="245" t="s">
        <v>192</v>
      </c>
      <c r="I151" s="307">
        <v>4020.3</v>
      </c>
      <c r="J151" s="308">
        <v>4020.3</v>
      </c>
      <c r="K151" s="307">
        <v>3988.95</v>
      </c>
      <c r="L151" s="248"/>
      <c r="M151" s="273"/>
      <c r="N151" s="273"/>
      <c r="O151" s="273"/>
      <c r="P151" s="305">
        <v>3420</v>
      </c>
      <c r="Q151" s="304" t="s">
        <v>29</v>
      </c>
      <c r="R151" s="305">
        <v>3113</v>
      </c>
      <c r="S151" s="273"/>
      <c r="T151" s="251"/>
      <c r="U151" s="273"/>
      <c r="V151" s="273"/>
      <c r="W151" s="273"/>
      <c r="X151" s="306">
        <v>4150</v>
      </c>
      <c r="Y151" s="306" t="s">
        <v>27</v>
      </c>
      <c r="Z151" s="305">
        <v>3850</v>
      </c>
      <c r="AA151" s="273"/>
      <c r="AB151" s="1"/>
    </row>
    <row r="152" spans="1:28" ht="26.25" customHeight="1" x14ac:dyDescent="0.25">
      <c r="A152" s="240">
        <v>14</v>
      </c>
      <c r="B152" s="241"/>
      <c r="C152" s="242"/>
      <c r="D152" s="301" t="s">
        <v>68</v>
      </c>
      <c r="E152" s="301" t="s">
        <v>69</v>
      </c>
      <c r="F152" s="243"/>
      <c r="G152" s="244"/>
      <c r="H152" s="245"/>
      <c r="I152" s="302">
        <v>57836.549999999996</v>
      </c>
      <c r="J152" s="303">
        <v>44163.56</v>
      </c>
      <c r="K152" s="302">
        <v>43950.15</v>
      </c>
      <c r="L152" s="256"/>
      <c r="M152" s="273"/>
      <c r="N152" s="273"/>
      <c r="O152" s="273"/>
      <c r="P152" s="305">
        <v>4076.0533826611718</v>
      </c>
      <c r="Q152" s="305" t="s">
        <v>27</v>
      </c>
      <c r="R152" s="305">
        <v>3827.8112876664973</v>
      </c>
      <c r="S152" s="273"/>
      <c r="T152" s="251"/>
      <c r="U152" s="273"/>
      <c r="V152" s="273"/>
      <c r="W152" s="273"/>
      <c r="X152" s="306">
        <v>4754.2504505977331</v>
      </c>
      <c r="Y152" s="306" t="s">
        <v>69</v>
      </c>
      <c r="Z152" s="306">
        <v>4360.2736814620439</v>
      </c>
      <c r="AA152" s="273"/>
      <c r="AB152" s="1"/>
    </row>
    <row r="153" spans="1:28" ht="26.25" customHeight="1" x14ac:dyDescent="0.25">
      <c r="A153" s="240">
        <v>15</v>
      </c>
      <c r="B153" s="309" t="s">
        <v>144</v>
      </c>
      <c r="C153" s="310">
        <v>51</v>
      </c>
      <c r="D153" s="311" t="s">
        <v>72</v>
      </c>
      <c r="E153" s="311" t="s">
        <v>27</v>
      </c>
      <c r="F153" s="312">
        <v>59</v>
      </c>
      <c r="G153" s="313">
        <v>151000089</v>
      </c>
      <c r="H153" s="314" t="s">
        <v>169</v>
      </c>
      <c r="I153" s="315">
        <v>4096.63</v>
      </c>
      <c r="J153" s="316">
        <v>4096.63</v>
      </c>
      <c r="K153" s="315">
        <v>4064.24</v>
      </c>
      <c r="L153" s="317"/>
      <c r="M153" s="318"/>
      <c r="N153" s="318"/>
      <c r="O153" s="318"/>
      <c r="P153" s="319">
        <v>3454.2627559519378</v>
      </c>
      <c r="Q153" s="320" t="s">
        <v>29</v>
      </c>
      <c r="R153" s="319">
        <v>3211.8719968810142</v>
      </c>
      <c r="S153" s="318"/>
      <c r="T153" s="282"/>
      <c r="U153" s="318"/>
      <c r="V153" s="318"/>
      <c r="W153" s="318"/>
      <c r="X153" s="321">
        <v>4150</v>
      </c>
      <c r="Y153" s="321" t="s">
        <v>27</v>
      </c>
      <c r="Z153" s="319">
        <v>3850</v>
      </c>
      <c r="AA153" s="318"/>
      <c r="AB153" s="1"/>
    </row>
    <row r="154" spans="1:28" ht="26.25" customHeight="1" x14ac:dyDescent="0.4">
      <c r="A154" s="322"/>
      <c r="B154" s="322"/>
      <c r="C154" s="322"/>
      <c r="D154" s="322"/>
      <c r="E154" s="322"/>
      <c r="F154" s="322"/>
      <c r="G154" s="322"/>
      <c r="H154" s="322"/>
      <c r="I154" s="322"/>
      <c r="J154" s="83">
        <f>SUM(J139:J153)</f>
        <v>241487.34999999998</v>
      </c>
      <c r="K154" s="82">
        <f>SUM(K139:K153)</f>
        <v>239603.32</v>
      </c>
      <c r="L154" s="323"/>
      <c r="M154" s="322"/>
      <c r="N154" s="322"/>
      <c r="O154" s="322"/>
      <c r="P154" s="86">
        <f>SUMPRODUCT(P139:P153,$K139:$K153)/$K154</f>
        <v>3409.6679737331801</v>
      </c>
      <c r="Q154" s="86" t="s">
        <v>29</v>
      </c>
      <c r="R154" s="86">
        <f t="shared" ref="R154" si="28">SUMPRODUCT(R139:R153,$K139:$K153)/$K154</f>
        <v>3205.871788206628</v>
      </c>
      <c r="S154" s="322"/>
      <c r="T154" s="323"/>
      <c r="U154" s="322"/>
      <c r="V154" s="322"/>
      <c r="W154" s="322"/>
      <c r="X154" s="86">
        <f>SUMPRODUCT(X139:X153,$J139:$J153)/$J154</f>
        <v>4134.630949654299</v>
      </c>
      <c r="Y154" s="86" t="s">
        <v>27</v>
      </c>
      <c r="Z154" s="86">
        <f t="shared" ref="Z154" si="29">SUMPRODUCT(Z139:Z153,$J139:$J153)/$J154</f>
        <v>3820.9360178170173</v>
      </c>
      <c r="AA154" s="322"/>
      <c r="AB154" s="1"/>
    </row>
    <row r="155" spans="1:28" ht="15" customHeight="1" x14ac:dyDescent="0.25"/>
    <row r="156" spans="1:28" ht="15" customHeight="1" x14ac:dyDescent="0.25"/>
    <row r="157" spans="1:28" ht="15" customHeight="1" x14ac:dyDescent="0.25"/>
    <row r="158" spans="1:28" ht="15" customHeight="1" x14ac:dyDescent="0.25"/>
    <row r="159" spans="1:28" ht="15" customHeigh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</sheetData>
  <mergeCells count="37">
    <mergeCell ref="S137:S138"/>
    <mergeCell ref="U137:U138"/>
    <mergeCell ref="V137:Y137"/>
    <mergeCell ref="Z137:Z138"/>
    <mergeCell ref="AA137:AA138"/>
    <mergeCell ref="G137:G138"/>
    <mergeCell ref="H137:H138"/>
    <mergeCell ref="I137:K137"/>
    <mergeCell ref="M137:M138"/>
    <mergeCell ref="N137:Q137"/>
    <mergeCell ref="R137:R138"/>
    <mergeCell ref="U4:U5"/>
    <mergeCell ref="V4:Y4"/>
    <mergeCell ref="Z4:Z5"/>
    <mergeCell ref="AA4:AA5"/>
    <mergeCell ref="A137:A138"/>
    <mergeCell ref="B137:B138"/>
    <mergeCell ref="C137:C138"/>
    <mergeCell ref="D137:D138"/>
    <mergeCell ref="E137:E138"/>
    <mergeCell ref="F137:F138"/>
    <mergeCell ref="H4:H5"/>
    <mergeCell ref="I4:K4"/>
    <mergeCell ref="M4:M5"/>
    <mergeCell ref="N4:Q4"/>
    <mergeCell ref="R4:R5"/>
    <mergeCell ref="S4:S5"/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29298-99E8-4CDC-9A0B-F1359E5492A0}">
  <dimension ref="A1:AH165"/>
  <sheetViews>
    <sheetView zoomScale="40" zoomScaleNormal="40" workbookViewId="0">
      <selection activeCell="P25" sqref="P25"/>
    </sheetView>
  </sheetViews>
  <sheetFormatPr defaultColWidth="9.140625" defaultRowHeight="15" x14ac:dyDescent="0.25"/>
  <cols>
    <col min="1" max="1" width="7.85546875" customWidth="1"/>
    <col min="2" max="2" width="23.140625" customWidth="1"/>
    <col min="3" max="3" width="9.7109375" customWidth="1"/>
    <col min="4" max="4" width="36.42578125" customWidth="1"/>
    <col min="5" max="5" width="10.7109375" customWidth="1"/>
    <col min="6" max="6" width="8.85546875" customWidth="1"/>
    <col min="7" max="7" width="25.85546875" hidden="1" customWidth="1"/>
    <col min="8" max="8" width="20.5703125" hidden="1" customWidth="1"/>
    <col min="9" max="10" width="16.5703125" customWidth="1"/>
    <col min="11" max="11" width="3.7109375" customWidth="1"/>
    <col min="12" max="18" width="12.28515625" customWidth="1"/>
    <col min="19" max="19" width="3.42578125" customWidth="1"/>
    <col min="20" max="26" width="12.7109375" customWidth="1"/>
    <col min="27" max="27" width="3.28515625" customWidth="1"/>
  </cols>
  <sheetData>
    <row r="1" spans="1:34" ht="34.5" customHeight="1" x14ac:dyDescent="0.25">
      <c r="A1" s="324" t="s">
        <v>217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1"/>
    </row>
    <row r="2" spans="1:34" ht="34.5" customHeight="1" x14ac:dyDescent="0.25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1"/>
    </row>
    <row r="3" spans="1:34" ht="34.5" customHeight="1" x14ac:dyDescent="0.25">
      <c r="A3" s="324" t="s">
        <v>2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1"/>
    </row>
    <row r="4" spans="1:34" ht="35.25" customHeight="1" x14ac:dyDescent="0.25">
      <c r="A4" s="325" t="s">
        <v>3</v>
      </c>
      <c r="B4" s="325" t="s">
        <v>4</v>
      </c>
      <c r="C4" s="325" t="s">
        <v>5</v>
      </c>
      <c r="D4" s="325" t="s">
        <v>6</v>
      </c>
      <c r="E4" s="326" t="s">
        <v>7</v>
      </c>
      <c r="F4" s="325" t="s">
        <v>8</v>
      </c>
      <c r="G4" s="325" t="s">
        <v>9</v>
      </c>
      <c r="H4" s="325" t="s">
        <v>10</v>
      </c>
      <c r="I4" s="327" t="s">
        <v>18</v>
      </c>
      <c r="J4" s="328" t="s">
        <v>19</v>
      </c>
      <c r="K4" s="329"/>
      <c r="L4" s="330" t="s">
        <v>12</v>
      </c>
      <c r="M4" s="331" t="s">
        <v>218</v>
      </c>
      <c r="N4" s="331"/>
      <c r="O4" s="331"/>
      <c r="P4" s="331"/>
      <c r="Q4" s="236" t="s">
        <v>14</v>
      </c>
      <c r="R4" s="332" t="s">
        <v>15</v>
      </c>
      <c r="S4" s="333"/>
      <c r="T4" s="330" t="s">
        <v>12</v>
      </c>
      <c r="U4" s="331" t="s">
        <v>219</v>
      </c>
      <c r="V4" s="331"/>
      <c r="W4" s="331"/>
      <c r="X4" s="331"/>
      <c r="Y4" s="236" t="s">
        <v>14</v>
      </c>
      <c r="Z4" s="332" t="s">
        <v>15</v>
      </c>
      <c r="AA4" s="1"/>
    </row>
    <row r="5" spans="1:34" ht="24.75" customHeight="1" x14ac:dyDescent="0.25">
      <c r="A5" s="228"/>
      <c r="B5" s="228"/>
      <c r="C5" s="228"/>
      <c r="D5" s="228"/>
      <c r="E5" s="229"/>
      <c r="F5" s="228"/>
      <c r="G5" s="228"/>
      <c r="H5" s="228"/>
      <c r="I5" s="334"/>
      <c r="J5" s="335"/>
      <c r="K5" s="329"/>
      <c r="L5" s="232"/>
      <c r="M5" s="233" t="s">
        <v>21</v>
      </c>
      <c r="N5" s="233" t="s">
        <v>22</v>
      </c>
      <c r="O5" s="234" t="s">
        <v>23</v>
      </c>
      <c r="P5" s="235" t="s">
        <v>24</v>
      </c>
      <c r="Q5" s="236"/>
      <c r="R5" s="237"/>
      <c r="S5" s="238"/>
      <c r="T5" s="232"/>
      <c r="U5" s="233" t="s">
        <v>21</v>
      </c>
      <c r="V5" s="233" t="s">
        <v>22</v>
      </c>
      <c r="W5" s="336" t="s">
        <v>23</v>
      </c>
      <c r="X5" s="235" t="s">
        <v>24</v>
      </c>
      <c r="Y5" s="236"/>
      <c r="Z5" s="237"/>
      <c r="AA5" s="1"/>
    </row>
    <row r="6" spans="1:34" s="294" customFormat="1" ht="40.5" customHeight="1" x14ac:dyDescent="0.4">
      <c r="A6" s="337">
        <v>20</v>
      </c>
      <c r="B6" s="338" t="s">
        <v>194</v>
      </c>
      <c r="C6" s="339">
        <v>16</v>
      </c>
      <c r="D6" s="340" t="s">
        <v>220</v>
      </c>
      <c r="E6" s="340" t="s">
        <v>81</v>
      </c>
      <c r="F6" s="341">
        <v>58</v>
      </c>
      <c r="G6" s="342" t="s">
        <v>221</v>
      </c>
      <c r="H6" s="343" t="s">
        <v>222</v>
      </c>
      <c r="I6" s="344">
        <v>4117.3999999999996</v>
      </c>
      <c r="J6" s="345">
        <v>4085.7</v>
      </c>
      <c r="K6" s="26"/>
      <c r="L6" s="24">
        <v>14.75</v>
      </c>
      <c r="M6" s="24">
        <v>7.13</v>
      </c>
      <c r="N6" s="24">
        <v>38.630000000000003</v>
      </c>
      <c r="O6" s="41">
        <v>3778</v>
      </c>
      <c r="P6" s="42" t="s">
        <v>53</v>
      </c>
      <c r="Q6" s="258">
        <f>((100-L6)/(100-M6))*O6</f>
        <v>3468.0144287714006</v>
      </c>
      <c r="R6" s="249">
        <f>L6-M6</f>
        <v>7.62</v>
      </c>
      <c r="S6" s="251"/>
      <c r="T6" s="24"/>
      <c r="U6" s="24"/>
      <c r="V6" s="24"/>
      <c r="W6" s="43">
        <v>3250</v>
      </c>
      <c r="X6" s="43" t="s">
        <v>81</v>
      </c>
      <c r="Y6" s="41">
        <v>2950</v>
      </c>
      <c r="Z6" s="24"/>
      <c r="AA6" s="1"/>
      <c r="AB6"/>
      <c r="AC6"/>
      <c r="AD6"/>
      <c r="AE6"/>
      <c r="AF6"/>
      <c r="AG6"/>
      <c r="AH6"/>
    </row>
    <row r="7" spans="1:34" s="294" customFormat="1" ht="26.25" customHeight="1" x14ac:dyDescent="0.4">
      <c r="A7" s="337"/>
      <c r="B7" s="338"/>
      <c r="C7" s="339"/>
      <c r="D7" s="346"/>
      <c r="E7" s="339"/>
      <c r="F7" s="341"/>
      <c r="G7" s="342"/>
      <c r="H7" s="343"/>
      <c r="I7" s="347"/>
      <c r="J7" s="348"/>
      <c r="K7" s="26"/>
      <c r="L7" s="24"/>
      <c r="M7" s="24"/>
      <c r="N7" s="24"/>
      <c r="O7" s="25"/>
      <c r="P7" s="24"/>
      <c r="Q7" s="250"/>
      <c r="R7" s="249"/>
      <c r="S7" s="251"/>
      <c r="T7" s="24"/>
      <c r="U7" s="24"/>
      <c r="V7" s="24"/>
      <c r="W7" s="27"/>
      <c r="X7" s="27"/>
      <c r="Y7" s="25"/>
      <c r="Z7" s="24"/>
      <c r="AA7" s="1"/>
      <c r="AB7"/>
      <c r="AC7"/>
      <c r="AD7"/>
      <c r="AE7"/>
      <c r="AF7"/>
      <c r="AG7"/>
      <c r="AH7"/>
    </row>
    <row r="8" spans="1:34" s="294" customFormat="1" ht="26.25" customHeight="1" x14ac:dyDescent="0.4">
      <c r="A8" s="337">
        <v>42</v>
      </c>
      <c r="B8" s="338" t="s">
        <v>210</v>
      </c>
      <c r="C8" s="339">
        <v>36</v>
      </c>
      <c r="D8" s="340" t="s">
        <v>223</v>
      </c>
      <c r="E8" s="340" t="s">
        <v>81</v>
      </c>
      <c r="F8" s="341">
        <v>58</v>
      </c>
      <c r="G8" s="342" t="s">
        <v>224</v>
      </c>
      <c r="H8" s="343" t="s">
        <v>225</v>
      </c>
      <c r="I8" s="349">
        <v>3586.16</v>
      </c>
      <c r="J8" s="350">
        <v>3558.59</v>
      </c>
      <c r="K8" s="26"/>
      <c r="L8" s="24">
        <v>14.75</v>
      </c>
      <c r="M8" s="24">
        <v>6.7</v>
      </c>
      <c r="N8" s="24">
        <v>50.94</v>
      </c>
      <c r="O8" s="41">
        <v>2797</v>
      </c>
      <c r="P8" s="42" t="s">
        <v>54</v>
      </c>
      <c r="Q8" s="258">
        <f>((100-L8)/(100-M8))*O8</f>
        <v>2555.6725616291533</v>
      </c>
      <c r="R8" s="249">
        <f>L8-M8</f>
        <v>8.0500000000000007</v>
      </c>
      <c r="S8" s="251"/>
      <c r="T8" s="24"/>
      <c r="U8" s="24"/>
      <c r="V8" s="24"/>
      <c r="W8" s="43">
        <v>3250</v>
      </c>
      <c r="X8" s="43" t="s">
        <v>81</v>
      </c>
      <c r="Y8" s="41">
        <v>2950</v>
      </c>
      <c r="Z8" s="24"/>
      <c r="AA8" s="1"/>
      <c r="AB8"/>
      <c r="AC8"/>
      <c r="AD8"/>
      <c r="AE8"/>
      <c r="AF8"/>
      <c r="AG8"/>
      <c r="AH8"/>
    </row>
    <row r="9" spans="1:34" s="294" customFormat="1" ht="26.25" customHeight="1" x14ac:dyDescent="0.4">
      <c r="A9" s="337"/>
      <c r="B9" s="338"/>
      <c r="C9" s="339"/>
      <c r="D9" s="351"/>
      <c r="E9" s="351"/>
      <c r="F9" s="341"/>
      <c r="G9" s="342"/>
      <c r="H9" s="343"/>
      <c r="I9" s="352"/>
      <c r="J9" s="353"/>
      <c r="K9" s="26"/>
      <c r="L9" s="24"/>
      <c r="M9" s="24"/>
      <c r="N9" s="24"/>
      <c r="O9" s="25"/>
      <c r="P9" s="24"/>
      <c r="Q9" s="250"/>
      <c r="R9" s="249"/>
      <c r="S9" s="251"/>
      <c r="T9" s="24"/>
      <c r="U9" s="24"/>
      <c r="V9" s="24"/>
      <c r="W9" s="73"/>
      <c r="X9" s="73"/>
      <c r="Y9" s="71"/>
      <c r="Z9" s="24"/>
      <c r="AA9" s="1"/>
      <c r="AB9"/>
      <c r="AC9"/>
      <c r="AD9"/>
      <c r="AE9"/>
      <c r="AF9"/>
      <c r="AG9"/>
      <c r="AH9"/>
    </row>
    <row r="10" spans="1:34" s="294" customFormat="1" ht="26.25" customHeight="1" x14ac:dyDescent="0.4">
      <c r="A10" s="337">
        <v>47</v>
      </c>
      <c r="B10" s="338" t="s">
        <v>213</v>
      </c>
      <c r="C10" s="339">
        <v>41</v>
      </c>
      <c r="D10" s="340" t="s">
        <v>226</v>
      </c>
      <c r="E10" s="340" t="s">
        <v>81</v>
      </c>
      <c r="F10" s="341">
        <v>58</v>
      </c>
      <c r="G10" s="342" t="s">
        <v>227</v>
      </c>
      <c r="H10" s="343" t="s">
        <v>228</v>
      </c>
      <c r="I10" s="349">
        <v>3644</v>
      </c>
      <c r="J10" s="350">
        <v>3615.58</v>
      </c>
      <c r="K10" s="26"/>
      <c r="L10" s="24">
        <v>15.7</v>
      </c>
      <c r="M10" s="24">
        <v>5.9</v>
      </c>
      <c r="N10" s="24">
        <v>51.41</v>
      </c>
      <c r="O10" s="41">
        <v>2889</v>
      </c>
      <c r="P10" s="42" t="s">
        <v>61</v>
      </c>
      <c r="Q10" s="258">
        <f>((100-L10)/(100-M10))*O10</f>
        <v>2588.1264612114769</v>
      </c>
      <c r="R10" s="249">
        <f>L10-M10</f>
        <v>9.7999999999999989</v>
      </c>
      <c r="S10" s="251"/>
      <c r="T10" s="24"/>
      <c r="U10" s="24"/>
      <c r="V10" s="24"/>
      <c r="W10" s="43">
        <v>3250</v>
      </c>
      <c r="X10" s="43" t="s">
        <v>81</v>
      </c>
      <c r="Y10" s="41">
        <v>2950</v>
      </c>
      <c r="Z10" s="24"/>
      <c r="AA10" s="1"/>
      <c r="AB10"/>
      <c r="AC10"/>
      <c r="AD10"/>
      <c r="AE10"/>
      <c r="AF10"/>
      <c r="AG10"/>
      <c r="AH10"/>
    </row>
    <row r="11" spans="1:34" s="294" customFormat="1" ht="26.25" customHeight="1" x14ac:dyDescent="0.4">
      <c r="A11" s="337"/>
      <c r="B11" s="338"/>
      <c r="C11" s="339"/>
      <c r="D11" s="339"/>
      <c r="E11" s="339"/>
      <c r="F11" s="341"/>
      <c r="G11" s="342"/>
      <c r="H11" s="343"/>
      <c r="I11" s="352"/>
      <c r="J11" s="353"/>
      <c r="K11" s="26"/>
      <c r="L11" s="24"/>
      <c r="M11" s="24"/>
      <c r="N11" s="24"/>
      <c r="O11" s="25"/>
      <c r="P11" s="24"/>
      <c r="Q11" s="250"/>
      <c r="R11" s="249"/>
      <c r="S11" s="251"/>
      <c r="T11" s="24"/>
      <c r="U11" s="24"/>
      <c r="V11" s="24"/>
      <c r="W11" s="27"/>
      <c r="X11" s="27"/>
      <c r="Y11" s="25"/>
      <c r="Z11" s="24"/>
      <c r="AA11" s="1"/>
      <c r="AB11"/>
      <c r="AC11"/>
      <c r="AD11"/>
      <c r="AE11"/>
      <c r="AF11"/>
      <c r="AG11"/>
      <c r="AH11"/>
    </row>
    <row r="12" spans="1:34" s="294" customFormat="1" ht="26.25" customHeight="1" x14ac:dyDescent="0.4">
      <c r="A12" s="337">
        <v>41</v>
      </c>
      <c r="B12" s="338" t="s">
        <v>210</v>
      </c>
      <c r="C12" s="339">
        <v>35</v>
      </c>
      <c r="D12" s="340" t="s">
        <v>229</v>
      </c>
      <c r="E12" s="340" t="s">
        <v>27</v>
      </c>
      <c r="F12" s="341">
        <v>58</v>
      </c>
      <c r="G12" s="342" t="s">
        <v>230</v>
      </c>
      <c r="H12" s="343" t="s">
        <v>231</v>
      </c>
      <c r="I12" s="349">
        <v>3841.2</v>
      </c>
      <c r="J12" s="350">
        <v>3810.86</v>
      </c>
      <c r="K12" s="26"/>
      <c r="L12" s="24">
        <v>15.37</v>
      </c>
      <c r="M12" s="24">
        <v>6.94</v>
      </c>
      <c r="N12" s="24">
        <v>48.39</v>
      </c>
      <c r="O12" s="41">
        <v>3095</v>
      </c>
      <c r="P12" s="42" t="s">
        <v>61</v>
      </c>
      <c r="Q12" s="258">
        <f>((100-L12)/(100-M12))*O12</f>
        <v>2814.6341070277235</v>
      </c>
      <c r="R12" s="249">
        <f>L12-M12</f>
        <v>8.43</v>
      </c>
      <c r="S12" s="251"/>
      <c r="T12" s="24"/>
      <c r="U12" s="24"/>
      <c r="V12" s="24"/>
      <c r="W12" s="43">
        <v>4150</v>
      </c>
      <c r="X12" s="43" t="s">
        <v>27</v>
      </c>
      <c r="Y12" s="41">
        <v>3850</v>
      </c>
      <c r="Z12" s="24"/>
      <c r="AA12" s="1"/>
      <c r="AB12"/>
      <c r="AC12"/>
      <c r="AD12"/>
      <c r="AE12"/>
      <c r="AF12"/>
      <c r="AG12"/>
      <c r="AH12"/>
    </row>
    <row r="13" spans="1:34" s="294" customFormat="1" ht="26.25" customHeight="1" x14ac:dyDescent="0.4">
      <c r="A13" s="337"/>
      <c r="B13" s="338"/>
      <c r="C13" s="339"/>
      <c r="D13" s="339"/>
      <c r="E13" s="339"/>
      <c r="F13" s="341"/>
      <c r="G13" s="342"/>
      <c r="H13" s="343"/>
      <c r="I13" s="352"/>
      <c r="J13" s="353"/>
      <c r="K13" s="26"/>
      <c r="L13" s="24"/>
      <c r="M13" s="24"/>
      <c r="N13" s="24"/>
      <c r="O13" s="25"/>
      <c r="P13" s="24"/>
      <c r="Q13" s="250"/>
      <c r="R13" s="249"/>
      <c r="S13" s="251"/>
      <c r="T13" s="24"/>
      <c r="U13" s="24"/>
      <c r="V13" s="24"/>
      <c r="W13" s="27"/>
      <c r="X13" s="27"/>
      <c r="Y13" s="25"/>
      <c r="Z13" s="24"/>
      <c r="AA13" s="1"/>
      <c r="AB13"/>
      <c r="AC13"/>
      <c r="AD13"/>
      <c r="AE13"/>
      <c r="AF13"/>
      <c r="AG13"/>
      <c r="AH13"/>
    </row>
    <row r="14" spans="1:34" s="294" customFormat="1" ht="26.25" customHeight="1" x14ac:dyDescent="0.4">
      <c r="A14" s="337"/>
      <c r="B14" s="338"/>
      <c r="C14" s="339"/>
      <c r="D14" s="339"/>
      <c r="E14" s="339"/>
      <c r="F14" s="341"/>
      <c r="G14" s="342"/>
      <c r="H14" s="343"/>
      <c r="I14" s="352"/>
      <c r="J14" s="353"/>
      <c r="K14" s="26"/>
      <c r="L14" s="24"/>
      <c r="M14" s="24"/>
      <c r="N14" s="24"/>
      <c r="O14" s="25"/>
      <c r="P14" s="24"/>
      <c r="Q14" s="250"/>
      <c r="R14" s="249"/>
      <c r="S14" s="251"/>
      <c r="T14" s="24"/>
      <c r="U14" s="24"/>
      <c r="V14" s="24"/>
      <c r="W14" s="27"/>
      <c r="X14" s="27"/>
      <c r="Y14" s="25"/>
      <c r="Z14" s="24"/>
      <c r="AA14" s="1"/>
      <c r="AB14"/>
      <c r="AC14"/>
      <c r="AD14"/>
      <c r="AE14"/>
      <c r="AF14"/>
      <c r="AG14"/>
      <c r="AH14"/>
    </row>
    <row r="15" spans="1:34" s="294" customFormat="1" ht="26.25" customHeight="1" x14ac:dyDescent="0.4">
      <c r="A15" s="337"/>
      <c r="B15" s="338"/>
      <c r="C15" s="339"/>
      <c r="D15" s="339"/>
      <c r="E15" s="339"/>
      <c r="F15" s="341"/>
      <c r="G15" s="342"/>
      <c r="H15" s="343"/>
      <c r="I15" s="352"/>
      <c r="J15" s="353"/>
      <c r="K15" s="26"/>
      <c r="L15" s="24"/>
      <c r="M15" s="24"/>
      <c r="N15" s="24"/>
      <c r="O15" s="25"/>
      <c r="P15" s="24"/>
      <c r="Q15" s="250"/>
      <c r="R15" s="249"/>
      <c r="S15" s="251"/>
      <c r="T15" s="24"/>
      <c r="U15" s="24"/>
      <c r="V15" s="24"/>
      <c r="W15" s="27"/>
      <c r="X15" s="27"/>
      <c r="Y15" s="25"/>
      <c r="Z15" s="24"/>
      <c r="AA15" s="1"/>
      <c r="AB15"/>
      <c r="AC15"/>
      <c r="AD15"/>
      <c r="AE15"/>
      <c r="AF15"/>
      <c r="AG15"/>
      <c r="AH15"/>
    </row>
    <row r="16" spans="1:34" s="294" customFormat="1" ht="26.25" customHeight="1" x14ac:dyDescent="0.4">
      <c r="A16" s="337">
        <v>1</v>
      </c>
      <c r="B16" s="338" t="s">
        <v>180</v>
      </c>
      <c r="C16" s="339" t="s">
        <v>232</v>
      </c>
      <c r="D16" s="339" t="s">
        <v>26</v>
      </c>
      <c r="E16" s="339" t="s">
        <v>27</v>
      </c>
      <c r="F16" s="341">
        <v>58</v>
      </c>
      <c r="G16" s="342">
        <v>161005086</v>
      </c>
      <c r="H16" s="354" t="s">
        <v>142</v>
      </c>
      <c r="I16" s="355">
        <v>4001.95</v>
      </c>
      <c r="J16" s="353">
        <v>3970.39</v>
      </c>
      <c r="K16" s="251"/>
      <c r="L16" s="249">
        <v>12.83</v>
      </c>
      <c r="M16" s="249">
        <v>6.51</v>
      </c>
      <c r="N16" s="249">
        <v>49.94</v>
      </c>
      <c r="O16" s="250">
        <v>2825</v>
      </c>
      <c r="P16" s="249" t="s">
        <v>61</v>
      </c>
      <c r="Q16" s="250">
        <f t="shared" ref="Q16:Q36" si="0">((100-L16)/(100-M16))*O16</f>
        <v>2634.0277034977007</v>
      </c>
      <c r="R16" s="249">
        <f t="shared" ref="R16:R36" si="1">L16-M16</f>
        <v>6.32</v>
      </c>
      <c r="S16" s="251"/>
      <c r="T16" s="249">
        <v>13.13</v>
      </c>
      <c r="U16" s="249">
        <v>8.5</v>
      </c>
      <c r="V16" s="249">
        <v>36.24</v>
      </c>
      <c r="W16" s="252">
        <v>4038</v>
      </c>
      <c r="X16" s="252" t="s">
        <v>27</v>
      </c>
      <c r="Y16" s="250">
        <f t="shared" ref="Y16:Y37" si="2">((100-T16)/(100-U16))*W16</f>
        <v>3833.6727868852463</v>
      </c>
      <c r="Z16" s="249">
        <f t="shared" ref="Z16:Z37" si="3">T16-U16</f>
        <v>4.6300000000000008</v>
      </c>
      <c r="AA16" s="295"/>
    </row>
    <row r="17" spans="1:34" s="294" customFormat="1" ht="26.25" customHeight="1" x14ac:dyDescent="0.4">
      <c r="A17" s="337">
        <v>4</v>
      </c>
      <c r="B17" s="338" t="s">
        <v>193</v>
      </c>
      <c r="C17" s="339">
        <v>3</v>
      </c>
      <c r="D17" s="339" t="s">
        <v>26</v>
      </c>
      <c r="E17" s="339" t="s">
        <v>27</v>
      </c>
      <c r="F17" s="341">
        <v>58</v>
      </c>
      <c r="G17" s="342">
        <v>161005087</v>
      </c>
      <c r="H17" s="354" t="s">
        <v>180</v>
      </c>
      <c r="I17" s="355">
        <v>4000.55</v>
      </c>
      <c r="J17" s="353">
        <v>3968.62</v>
      </c>
      <c r="K17" s="251"/>
      <c r="L17" s="249">
        <v>12.08</v>
      </c>
      <c r="M17" s="249">
        <v>6.81</v>
      </c>
      <c r="N17" s="249">
        <v>47.09</v>
      </c>
      <c r="O17" s="250">
        <v>3176</v>
      </c>
      <c r="P17" s="249" t="s">
        <v>81</v>
      </c>
      <c r="Q17" s="250">
        <f t="shared" si="0"/>
        <v>2996.3936044639986</v>
      </c>
      <c r="R17" s="249">
        <f t="shared" si="1"/>
        <v>5.2700000000000005</v>
      </c>
      <c r="S17" s="251"/>
      <c r="T17" s="249">
        <v>12.45</v>
      </c>
      <c r="U17" s="249">
        <v>8.33</v>
      </c>
      <c r="V17" s="249">
        <v>38.229999999999997</v>
      </c>
      <c r="W17" s="252">
        <v>3877</v>
      </c>
      <c r="X17" s="252" t="s">
        <v>53</v>
      </c>
      <c r="Y17" s="250">
        <f t="shared" si="2"/>
        <v>3702.7528089887642</v>
      </c>
      <c r="Z17" s="249">
        <f t="shared" si="3"/>
        <v>4.1199999999999992</v>
      </c>
      <c r="AA17" s="295"/>
    </row>
    <row r="18" spans="1:34" s="294" customFormat="1" ht="26.25" customHeight="1" x14ac:dyDescent="0.4">
      <c r="A18" s="337">
        <v>7</v>
      </c>
      <c r="B18" s="338" t="s">
        <v>196</v>
      </c>
      <c r="C18" s="339">
        <v>5</v>
      </c>
      <c r="D18" s="339" t="s">
        <v>26</v>
      </c>
      <c r="E18" s="339" t="s">
        <v>27</v>
      </c>
      <c r="F18" s="341">
        <v>58</v>
      </c>
      <c r="G18" s="342">
        <v>161005089</v>
      </c>
      <c r="H18" s="354" t="s">
        <v>193</v>
      </c>
      <c r="I18" s="355">
        <v>3924.5</v>
      </c>
      <c r="J18" s="353">
        <v>3893.5</v>
      </c>
      <c r="K18" s="251"/>
      <c r="L18" s="249">
        <v>12.9</v>
      </c>
      <c r="M18" s="249">
        <v>7.37</v>
      </c>
      <c r="N18" s="249">
        <v>45.11</v>
      </c>
      <c r="O18" s="250">
        <v>3337</v>
      </c>
      <c r="P18" s="249" t="s">
        <v>81</v>
      </c>
      <c r="Q18" s="250">
        <f t="shared" si="0"/>
        <v>3137.7814962755047</v>
      </c>
      <c r="R18" s="249">
        <f t="shared" si="1"/>
        <v>5.53</v>
      </c>
      <c r="S18" s="251"/>
      <c r="T18" s="249">
        <v>16.29</v>
      </c>
      <c r="U18" s="249">
        <v>8.4499999999999993</v>
      </c>
      <c r="V18" s="249">
        <v>34.130000000000003</v>
      </c>
      <c r="W18" s="252">
        <v>4242</v>
      </c>
      <c r="X18" s="252" t="s">
        <v>27</v>
      </c>
      <c r="Y18" s="250">
        <f t="shared" si="2"/>
        <v>3878.7309666848723</v>
      </c>
      <c r="Z18" s="249">
        <f t="shared" si="3"/>
        <v>7.84</v>
      </c>
      <c r="AA18" s="295"/>
    </row>
    <row r="19" spans="1:34" s="294" customFormat="1" ht="26.25" customHeight="1" x14ac:dyDescent="0.4">
      <c r="A19" s="337">
        <v>12</v>
      </c>
      <c r="B19" s="338" t="s">
        <v>195</v>
      </c>
      <c r="C19" s="339">
        <v>9</v>
      </c>
      <c r="D19" s="339" t="s">
        <v>26</v>
      </c>
      <c r="E19" s="339" t="s">
        <v>27</v>
      </c>
      <c r="F19" s="341">
        <v>59</v>
      </c>
      <c r="G19" s="341">
        <v>161005090</v>
      </c>
      <c r="H19" s="354" t="s">
        <v>196</v>
      </c>
      <c r="I19" s="355">
        <v>3999.85</v>
      </c>
      <c r="J19" s="353">
        <v>3968.71</v>
      </c>
      <c r="K19" s="26"/>
      <c r="L19" s="24">
        <v>12.16</v>
      </c>
      <c r="M19" s="24">
        <v>6.79</v>
      </c>
      <c r="N19" s="24">
        <v>46.63</v>
      </c>
      <c r="O19" s="25">
        <v>3211</v>
      </c>
      <c r="P19" s="24" t="s">
        <v>81</v>
      </c>
      <c r="Q19" s="250">
        <f t="shared" si="0"/>
        <v>3026.0083682008371</v>
      </c>
      <c r="R19" s="249">
        <f t="shared" si="1"/>
        <v>5.37</v>
      </c>
      <c r="S19" s="251"/>
      <c r="T19" s="24">
        <v>12.56</v>
      </c>
      <c r="U19" s="24">
        <v>8.6</v>
      </c>
      <c r="V19" s="24">
        <v>35.43</v>
      </c>
      <c r="W19" s="27">
        <v>4113</v>
      </c>
      <c r="X19" s="27" t="s">
        <v>27</v>
      </c>
      <c r="Y19" s="250">
        <f t="shared" si="2"/>
        <v>3934.7999999999997</v>
      </c>
      <c r="Z19" s="249">
        <f t="shared" si="3"/>
        <v>3.9600000000000009</v>
      </c>
      <c r="AA19" s="1"/>
      <c r="AB19"/>
      <c r="AC19"/>
      <c r="AD19"/>
      <c r="AE19"/>
      <c r="AF19"/>
      <c r="AG19"/>
      <c r="AH19"/>
    </row>
    <row r="20" spans="1:34" s="294" customFormat="1" ht="26.25" customHeight="1" x14ac:dyDescent="0.4">
      <c r="A20" s="337">
        <v>13</v>
      </c>
      <c r="B20" s="338" t="s">
        <v>195</v>
      </c>
      <c r="C20" s="339">
        <v>10</v>
      </c>
      <c r="D20" s="339" t="s">
        <v>26</v>
      </c>
      <c r="E20" s="339" t="s">
        <v>27</v>
      </c>
      <c r="F20" s="341">
        <v>59</v>
      </c>
      <c r="G20" s="341">
        <v>161005092</v>
      </c>
      <c r="H20" s="356" t="s">
        <v>195</v>
      </c>
      <c r="I20" s="355">
        <v>3884.73</v>
      </c>
      <c r="J20" s="353">
        <v>3854.02</v>
      </c>
      <c r="K20" s="26"/>
      <c r="L20" s="24">
        <v>12.07</v>
      </c>
      <c r="M20" s="24">
        <v>6.94</v>
      </c>
      <c r="N20" s="24">
        <v>47.07</v>
      </c>
      <c r="O20" s="25">
        <v>3284</v>
      </c>
      <c r="P20" s="24" t="s">
        <v>81</v>
      </c>
      <c r="Q20" s="250">
        <f t="shared" si="0"/>
        <v>3102.9671179883949</v>
      </c>
      <c r="R20" s="249">
        <f t="shared" si="1"/>
        <v>5.13</v>
      </c>
      <c r="S20" s="251"/>
      <c r="T20" s="24">
        <v>11.59</v>
      </c>
      <c r="U20" s="24">
        <v>8.33</v>
      </c>
      <c r="V20" s="24">
        <v>34.24</v>
      </c>
      <c r="W20" s="27">
        <v>4244</v>
      </c>
      <c r="X20" s="27" t="s">
        <v>27</v>
      </c>
      <c r="Y20" s="250">
        <f t="shared" si="2"/>
        <v>4093.0734155121631</v>
      </c>
      <c r="Z20" s="249">
        <f t="shared" si="3"/>
        <v>3.26</v>
      </c>
      <c r="AA20" s="1"/>
      <c r="AB20"/>
      <c r="AC20"/>
      <c r="AD20"/>
      <c r="AE20"/>
      <c r="AF20"/>
      <c r="AG20"/>
      <c r="AH20"/>
    </row>
    <row r="21" spans="1:34" ht="26.25" customHeight="1" x14ac:dyDescent="0.25">
      <c r="A21" s="337">
        <v>14</v>
      </c>
      <c r="B21" s="338" t="s">
        <v>198</v>
      </c>
      <c r="C21" s="339">
        <v>11</v>
      </c>
      <c r="D21" s="339" t="s">
        <v>26</v>
      </c>
      <c r="E21" s="339" t="s">
        <v>27</v>
      </c>
      <c r="F21" s="341">
        <v>59</v>
      </c>
      <c r="G21" s="342">
        <v>151000298</v>
      </c>
      <c r="H21" s="343" t="s">
        <v>195</v>
      </c>
      <c r="I21" s="355">
        <v>3940.44</v>
      </c>
      <c r="J21" s="353">
        <v>3910.05</v>
      </c>
      <c r="K21" s="26"/>
      <c r="L21" s="24">
        <v>13.57</v>
      </c>
      <c r="M21" s="24">
        <v>6.77</v>
      </c>
      <c r="N21" s="24">
        <v>44.72</v>
      </c>
      <c r="O21" s="25">
        <v>3457</v>
      </c>
      <c r="P21" s="24" t="s">
        <v>29</v>
      </c>
      <c r="Q21" s="250">
        <f t="shared" si="0"/>
        <v>3204.8536951625015</v>
      </c>
      <c r="R21" s="249">
        <f t="shared" si="1"/>
        <v>6.8000000000000007</v>
      </c>
      <c r="S21" s="251"/>
      <c r="T21" s="24">
        <v>11.99</v>
      </c>
      <c r="U21" s="24">
        <v>9.36</v>
      </c>
      <c r="V21" s="24">
        <v>31.88</v>
      </c>
      <c r="W21" s="27">
        <v>4368</v>
      </c>
      <c r="X21" s="27" t="s">
        <v>70</v>
      </c>
      <c r="Y21" s="250">
        <f t="shared" si="2"/>
        <v>4241.2586054721978</v>
      </c>
      <c r="Z21" s="249">
        <f t="shared" si="3"/>
        <v>2.6300000000000008</v>
      </c>
      <c r="AA21" s="1"/>
    </row>
    <row r="22" spans="1:34" ht="26.25" customHeight="1" x14ac:dyDescent="0.25">
      <c r="A22" s="337">
        <v>18</v>
      </c>
      <c r="B22" s="338" t="s">
        <v>197</v>
      </c>
      <c r="C22" s="339">
        <v>14</v>
      </c>
      <c r="D22" s="339" t="s">
        <v>26</v>
      </c>
      <c r="E22" s="339" t="s">
        <v>27</v>
      </c>
      <c r="F22" s="341">
        <v>59</v>
      </c>
      <c r="G22" s="342">
        <v>161005094</v>
      </c>
      <c r="H22" s="343" t="s">
        <v>197</v>
      </c>
      <c r="I22" s="352">
        <v>3978.83</v>
      </c>
      <c r="J22" s="353">
        <v>3947.4</v>
      </c>
      <c r="K22" s="26"/>
      <c r="L22" s="24">
        <v>13.4</v>
      </c>
      <c r="M22" s="24">
        <v>6.36</v>
      </c>
      <c r="N22" s="24">
        <v>46.36</v>
      </c>
      <c r="O22" s="25">
        <v>3320</v>
      </c>
      <c r="P22" s="24" t="s">
        <v>81</v>
      </c>
      <c r="Q22" s="250">
        <f t="shared" si="0"/>
        <v>3070.3972661255871</v>
      </c>
      <c r="R22" s="249">
        <f t="shared" si="1"/>
        <v>7.04</v>
      </c>
      <c r="S22" s="251"/>
      <c r="T22" s="24">
        <v>16.579999999999998</v>
      </c>
      <c r="U22" s="24">
        <v>8.36</v>
      </c>
      <c r="V22" s="24">
        <v>36.08</v>
      </c>
      <c r="W22" s="27">
        <v>4063</v>
      </c>
      <c r="X22" s="27" t="s">
        <v>27</v>
      </c>
      <c r="Y22" s="250">
        <f t="shared" si="2"/>
        <v>3698.5536883457007</v>
      </c>
      <c r="Z22" s="249">
        <f t="shared" si="3"/>
        <v>8.2199999999999989</v>
      </c>
      <c r="AA22" s="1"/>
    </row>
    <row r="23" spans="1:34" ht="26.25" customHeight="1" x14ac:dyDescent="0.25">
      <c r="A23" s="337">
        <v>21</v>
      </c>
      <c r="B23" s="338" t="s">
        <v>194</v>
      </c>
      <c r="C23" s="339">
        <v>17</v>
      </c>
      <c r="D23" s="339" t="s">
        <v>26</v>
      </c>
      <c r="E23" s="339" t="s">
        <v>27</v>
      </c>
      <c r="F23" s="341">
        <v>57</v>
      </c>
      <c r="G23" s="342">
        <v>161005096</v>
      </c>
      <c r="H23" s="343" t="s">
        <v>199</v>
      </c>
      <c r="I23" s="357">
        <v>3795.91</v>
      </c>
      <c r="J23" s="358">
        <v>3766.3</v>
      </c>
      <c r="K23" s="26"/>
      <c r="L23" s="24">
        <v>13.34</v>
      </c>
      <c r="M23" s="24">
        <v>5.51</v>
      </c>
      <c r="N23" s="24">
        <v>54.71</v>
      </c>
      <c r="O23" s="25">
        <v>2695</v>
      </c>
      <c r="P23" s="24" t="s">
        <v>54</v>
      </c>
      <c r="Q23" s="250">
        <f t="shared" si="0"/>
        <v>2471.6763678696161</v>
      </c>
      <c r="R23" s="249">
        <f t="shared" si="1"/>
        <v>7.83</v>
      </c>
      <c r="S23" s="251"/>
      <c r="T23" s="24">
        <v>17.39</v>
      </c>
      <c r="U23" s="24">
        <v>9.44</v>
      </c>
      <c r="V23" s="24">
        <v>33.119999999999997</v>
      </c>
      <c r="W23" s="27">
        <v>4178</v>
      </c>
      <c r="X23" s="27" t="s">
        <v>27</v>
      </c>
      <c r="Y23" s="250">
        <f t="shared" si="2"/>
        <v>3811.2254858657243</v>
      </c>
      <c r="Z23" s="249">
        <f t="shared" si="3"/>
        <v>7.9500000000000011</v>
      </c>
      <c r="AA23" s="1"/>
    </row>
    <row r="24" spans="1:34" ht="26.25" customHeight="1" x14ac:dyDescent="0.25">
      <c r="A24" s="337">
        <v>22</v>
      </c>
      <c r="B24" s="338" t="s">
        <v>200</v>
      </c>
      <c r="C24" s="339">
        <v>18</v>
      </c>
      <c r="D24" s="339" t="s">
        <v>26</v>
      </c>
      <c r="E24" s="339" t="s">
        <v>27</v>
      </c>
      <c r="F24" s="341">
        <v>58</v>
      </c>
      <c r="G24" s="342">
        <v>161005097</v>
      </c>
      <c r="H24" s="359" t="s">
        <v>199</v>
      </c>
      <c r="I24" s="357">
        <v>3905.68</v>
      </c>
      <c r="J24" s="358">
        <v>3874.85</v>
      </c>
      <c r="K24" s="26"/>
      <c r="L24" s="24">
        <v>15.74</v>
      </c>
      <c r="M24" s="24">
        <v>6.01</v>
      </c>
      <c r="N24" s="24">
        <v>48.46</v>
      </c>
      <c r="O24" s="25">
        <v>3185</v>
      </c>
      <c r="P24" s="24" t="s">
        <v>81</v>
      </c>
      <c r="Q24" s="250">
        <f t="shared" si="0"/>
        <v>2855.2835408022133</v>
      </c>
      <c r="R24" s="249">
        <f t="shared" si="1"/>
        <v>9.73</v>
      </c>
      <c r="S24" s="251"/>
      <c r="T24" s="24">
        <v>13.49</v>
      </c>
      <c r="U24" s="24">
        <v>8.7899999999999991</v>
      </c>
      <c r="V24" s="24">
        <v>33.340000000000003</v>
      </c>
      <c r="W24" s="27">
        <v>4262</v>
      </c>
      <c r="X24" s="27" t="s">
        <v>27</v>
      </c>
      <c r="Y24" s="250">
        <f t="shared" si="2"/>
        <v>4042.3815371121586</v>
      </c>
      <c r="Z24" s="249">
        <f t="shared" si="3"/>
        <v>4.7000000000000011</v>
      </c>
      <c r="AA24" s="1"/>
    </row>
    <row r="25" spans="1:34" ht="26.25" customHeight="1" x14ac:dyDescent="0.25">
      <c r="A25" s="337">
        <v>25</v>
      </c>
      <c r="B25" s="338" t="s">
        <v>201</v>
      </c>
      <c r="C25" s="339">
        <v>21</v>
      </c>
      <c r="D25" s="339" t="s">
        <v>26</v>
      </c>
      <c r="E25" s="339" t="s">
        <v>27</v>
      </c>
      <c r="F25" s="341">
        <v>58</v>
      </c>
      <c r="G25" s="342">
        <v>151000301</v>
      </c>
      <c r="H25" s="359" t="s">
        <v>200</v>
      </c>
      <c r="I25" s="357">
        <v>3979.15</v>
      </c>
      <c r="J25" s="358">
        <v>3947.76</v>
      </c>
      <c r="K25" s="26"/>
      <c r="L25" s="24">
        <v>13.34</v>
      </c>
      <c r="M25" s="24">
        <v>6.35</v>
      </c>
      <c r="N25" s="24">
        <v>49.04</v>
      </c>
      <c r="O25" s="25">
        <v>3121</v>
      </c>
      <c r="P25" s="24" t="s">
        <v>81</v>
      </c>
      <c r="Q25" s="250">
        <f t="shared" si="0"/>
        <v>2888.0497597437266</v>
      </c>
      <c r="R25" s="249">
        <f t="shared" si="1"/>
        <v>6.99</v>
      </c>
      <c r="S25" s="251"/>
      <c r="T25" s="24">
        <v>15.16</v>
      </c>
      <c r="U25" s="24">
        <v>8.9600000000000009</v>
      </c>
      <c r="V25" s="24">
        <v>32.880000000000003</v>
      </c>
      <c r="W25" s="27">
        <v>4289</v>
      </c>
      <c r="X25" s="27" t="s">
        <v>27</v>
      </c>
      <c r="Y25" s="250">
        <f t="shared" si="2"/>
        <v>3996.9108084358527</v>
      </c>
      <c r="Z25" s="249">
        <f t="shared" si="3"/>
        <v>6.1999999999999993</v>
      </c>
      <c r="AA25" s="1"/>
    </row>
    <row r="26" spans="1:34" ht="26.25" customHeight="1" x14ac:dyDescent="0.25">
      <c r="A26" s="337">
        <v>29</v>
      </c>
      <c r="B26" s="338" t="s">
        <v>204</v>
      </c>
      <c r="C26" s="339">
        <v>24</v>
      </c>
      <c r="D26" s="339" t="s">
        <v>26</v>
      </c>
      <c r="E26" s="339" t="s">
        <v>27</v>
      </c>
      <c r="F26" s="341">
        <v>58</v>
      </c>
      <c r="G26" s="342">
        <v>161005101</v>
      </c>
      <c r="H26" s="359" t="s">
        <v>202</v>
      </c>
      <c r="I26" s="357">
        <v>3900.59</v>
      </c>
      <c r="J26" s="348">
        <v>3870.18</v>
      </c>
      <c r="K26" s="26"/>
      <c r="L26" s="24">
        <v>13.7</v>
      </c>
      <c r="M26" s="24">
        <v>6.57</v>
      </c>
      <c r="N26" s="24">
        <v>45.35</v>
      </c>
      <c r="O26" s="25">
        <v>3444</v>
      </c>
      <c r="P26" s="24" t="s">
        <v>29</v>
      </c>
      <c r="Q26" s="250">
        <f t="shared" si="0"/>
        <v>3181.1752113882048</v>
      </c>
      <c r="R26" s="249">
        <f t="shared" si="1"/>
        <v>7.129999999999999</v>
      </c>
      <c r="S26" s="251"/>
      <c r="T26" s="24">
        <v>14.96</v>
      </c>
      <c r="U26" s="24">
        <v>8.27</v>
      </c>
      <c r="V26" s="24">
        <v>33.47</v>
      </c>
      <c r="W26" s="27">
        <v>4299</v>
      </c>
      <c r="X26" s="27" t="s">
        <v>27</v>
      </c>
      <c r="Y26" s="250">
        <f t="shared" si="2"/>
        <v>3985.4677858933824</v>
      </c>
      <c r="Z26" s="249">
        <f t="shared" si="3"/>
        <v>6.6900000000000013</v>
      </c>
      <c r="AA26" s="1"/>
    </row>
    <row r="27" spans="1:34" ht="26.25" customHeight="1" x14ac:dyDescent="0.25">
      <c r="A27" s="337">
        <v>30</v>
      </c>
      <c r="B27" s="338" t="s">
        <v>204</v>
      </c>
      <c r="C27" s="339">
        <v>25</v>
      </c>
      <c r="D27" s="339" t="s">
        <v>26</v>
      </c>
      <c r="E27" s="339" t="s">
        <v>27</v>
      </c>
      <c r="F27" s="341">
        <v>58</v>
      </c>
      <c r="G27" s="342">
        <v>161005099</v>
      </c>
      <c r="H27" s="359" t="s">
        <v>201</v>
      </c>
      <c r="I27" s="357">
        <v>3867.22</v>
      </c>
      <c r="J27" s="348">
        <v>3836.55</v>
      </c>
      <c r="K27" s="26"/>
      <c r="L27" s="24">
        <v>13.56</v>
      </c>
      <c r="M27" s="24">
        <v>6.5</v>
      </c>
      <c r="N27" s="24">
        <v>47.48</v>
      </c>
      <c r="O27" s="25">
        <v>3073</v>
      </c>
      <c r="P27" s="24" t="s">
        <v>61</v>
      </c>
      <c r="Q27" s="250">
        <f t="shared" si="0"/>
        <v>2840.9638502673797</v>
      </c>
      <c r="R27" s="249">
        <f t="shared" si="1"/>
        <v>7.0600000000000005</v>
      </c>
      <c r="S27" s="251"/>
      <c r="T27" s="24">
        <v>14.01</v>
      </c>
      <c r="U27" s="24">
        <v>9.48</v>
      </c>
      <c r="V27" s="24">
        <v>25.12</v>
      </c>
      <c r="W27" s="27">
        <v>4924</v>
      </c>
      <c r="X27" s="27" t="s">
        <v>125</v>
      </c>
      <c r="Y27" s="250">
        <f t="shared" si="2"/>
        <v>4677.5824127264696</v>
      </c>
      <c r="Z27" s="249">
        <f t="shared" si="3"/>
        <v>4.5299999999999994</v>
      </c>
      <c r="AA27" s="1"/>
    </row>
    <row r="28" spans="1:34" ht="26.25" customHeight="1" x14ac:dyDescent="0.25">
      <c r="A28" s="337">
        <v>31</v>
      </c>
      <c r="B28" s="338" t="s">
        <v>204</v>
      </c>
      <c r="C28" s="339">
        <v>26</v>
      </c>
      <c r="D28" s="339" t="s">
        <v>26</v>
      </c>
      <c r="E28" s="339" t="s">
        <v>27</v>
      </c>
      <c r="F28" s="341">
        <v>58</v>
      </c>
      <c r="G28" s="342">
        <v>161005098</v>
      </c>
      <c r="H28" s="359" t="s">
        <v>201</v>
      </c>
      <c r="I28" s="357">
        <v>3894.5</v>
      </c>
      <c r="J28" s="348">
        <v>3864.51</v>
      </c>
      <c r="K28" s="26"/>
      <c r="L28" s="24">
        <v>13.77</v>
      </c>
      <c r="M28" s="24">
        <v>6.39</v>
      </c>
      <c r="N28" s="24">
        <v>43.62</v>
      </c>
      <c r="O28" s="25">
        <v>3626</v>
      </c>
      <c r="P28" s="24" t="s">
        <v>29</v>
      </c>
      <c r="Q28" s="250">
        <f t="shared" si="0"/>
        <v>3340.1343873517785</v>
      </c>
      <c r="R28" s="249">
        <f t="shared" si="1"/>
        <v>7.38</v>
      </c>
      <c r="S28" s="251"/>
      <c r="T28" s="24">
        <v>13.47</v>
      </c>
      <c r="U28" s="24">
        <v>8.8699999999999992</v>
      </c>
      <c r="V28" s="24">
        <v>30.7</v>
      </c>
      <c r="W28" s="27">
        <v>4500</v>
      </c>
      <c r="X28" s="27" t="s">
        <v>70</v>
      </c>
      <c r="Y28" s="250">
        <f t="shared" si="2"/>
        <v>4272.8519697135962</v>
      </c>
      <c r="Z28" s="249">
        <f t="shared" si="3"/>
        <v>4.6000000000000014</v>
      </c>
      <c r="AA28" s="1"/>
    </row>
    <row r="29" spans="1:34" ht="26.25" customHeight="1" x14ac:dyDescent="0.25">
      <c r="A29" s="337">
        <v>33</v>
      </c>
      <c r="B29" s="338" t="s">
        <v>207</v>
      </c>
      <c r="C29" s="339">
        <v>28</v>
      </c>
      <c r="D29" s="339" t="s">
        <v>26</v>
      </c>
      <c r="E29" s="339" t="s">
        <v>27</v>
      </c>
      <c r="F29" s="341">
        <v>59</v>
      </c>
      <c r="G29" s="342">
        <v>161005102</v>
      </c>
      <c r="H29" s="343" t="s">
        <v>206</v>
      </c>
      <c r="I29" s="357">
        <v>4003.61</v>
      </c>
      <c r="J29" s="348">
        <v>3972.78</v>
      </c>
      <c r="K29" s="26"/>
      <c r="L29" s="24">
        <v>12.51</v>
      </c>
      <c r="M29" s="24">
        <v>7.21</v>
      </c>
      <c r="N29" s="24">
        <v>46.09</v>
      </c>
      <c r="O29" s="25">
        <v>3270</v>
      </c>
      <c r="P29" s="24" t="s">
        <v>81</v>
      </c>
      <c r="Q29" s="250">
        <f t="shared" si="0"/>
        <v>3083.2234076947943</v>
      </c>
      <c r="R29" s="249">
        <f t="shared" si="1"/>
        <v>5.3</v>
      </c>
      <c r="S29" s="251"/>
      <c r="T29" s="24">
        <v>14.25</v>
      </c>
      <c r="U29" s="24">
        <v>8.32</v>
      </c>
      <c r="V29" s="24">
        <v>34.92</v>
      </c>
      <c r="W29" s="27">
        <v>4170</v>
      </c>
      <c r="X29" s="27" t="s">
        <v>27</v>
      </c>
      <c r="Y29" s="250">
        <f t="shared" si="2"/>
        <v>3900.2781413612565</v>
      </c>
      <c r="Z29" s="249">
        <f t="shared" si="3"/>
        <v>5.93</v>
      </c>
      <c r="AA29" s="1"/>
    </row>
    <row r="30" spans="1:34" ht="26.25" customHeight="1" x14ac:dyDescent="0.25">
      <c r="A30" s="337">
        <v>37</v>
      </c>
      <c r="B30" s="338" t="s">
        <v>209</v>
      </c>
      <c r="C30" s="339">
        <v>31</v>
      </c>
      <c r="D30" s="339" t="s">
        <v>26</v>
      </c>
      <c r="E30" s="339" t="s">
        <v>27</v>
      </c>
      <c r="F30" s="341">
        <v>58</v>
      </c>
      <c r="G30" s="342">
        <v>141000099</v>
      </c>
      <c r="H30" s="343" t="s">
        <v>207</v>
      </c>
      <c r="I30" s="357">
        <v>3896.99</v>
      </c>
      <c r="J30" s="348">
        <v>3866.51</v>
      </c>
      <c r="K30" s="26"/>
      <c r="L30" s="24">
        <v>14.04</v>
      </c>
      <c r="M30" s="24">
        <v>5.74</v>
      </c>
      <c r="N30" s="24">
        <v>54.88</v>
      </c>
      <c r="O30" s="25">
        <v>2387</v>
      </c>
      <c r="P30" s="24" t="s">
        <v>96</v>
      </c>
      <c r="Q30" s="250">
        <f t="shared" si="0"/>
        <v>2176.8143433057503</v>
      </c>
      <c r="R30" s="249">
        <f t="shared" si="1"/>
        <v>8.2999999999999989</v>
      </c>
      <c r="S30" s="251"/>
      <c r="T30" s="24">
        <v>15.84</v>
      </c>
      <c r="U30" s="24">
        <v>8.42</v>
      </c>
      <c r="V30" s="24">
        <v>31.08</v>
      </c>
      <c r="W30" s="27">
        <v>4482</v>
      </c>
      <c r="X30" s="27" t="s">
        <v>70</v>
      </c>
      <c r="Y30" s="250">
        <f t="shared" si="2"/>
        <v>4118.8591395501198</v>
      </c>
      <c r="Z30" s="249">
        <f t="shared" si="3"/>
        <v>7.42</v>
      </c>
      <c r="AA30" s="1"/>
    </row>
    <row r="31" spans="1:34" ht="26.25" customHeight="1" x14ac:dyDescent="0.25">
      <c r="A31" s="337">
        <v>38</v>
      </c>
      <c r="B31" s="338" t="s">
        <v>209</v>
      </c>
      <c r="C31" s="339">
        <v>32</v>
      </c>
      <c r="D31" s="339" t="s">
        <v>26</v>
      </c>
      <c r="E31" s="339" t="s">
        <v>27</v>
      </c>
      <c r="F31" s="341">
        <v>59</v>
      </c>
      <c r="G31" s="342">
        <v>161005103</v>
      </c>
      <c r="H31" s="343" t="s">
        <v>209</v>
      </c>
      <c r="I31" s="357">
        <v>3976.65</v>
      </c>
      <c r="J31" s="348">
        <v>3945.68</v>
      </c>
      <c r="K31" s="26"/>
      <c r="L31" s="24">
        <v>14.15</v>
      </c>
      <c r="M31" s="24">
        <v>5.83</v>
      </c>
      <c r="N31" s="24">
        <v>50.7</v>
      </c>
      <c r="O31" s="25">
        <v>3106</v>
      </c>
      <c r="P31" s="24" t="s">
        <v>81</v>
      </c>
      <c r="Q31" s="250">
        <f t="shared" si="0"/>
        <v>2831.5822448762874</v>
      </c>
      <c r="R31" s="249">
        <f t="shared" si="1"/>
        <v>8.32</v>
      </c>
      <c r="S31" s="251"/>
      <c r="T31" s="24">
        <v>14.94</v>
      </c>
      <c r="U31" s="24">
        <v>7.89</v>
      </c>
      <c r="V31" s="24">
        <v>38.43</v>
      </c>
      <c r="W31" s="27">
        <v>3922</v>
      </c>
      <c r="X31" s="27" t="s">
        <v>53</v>
      </c>
      <c r="Y31" s="250">
        <f t="shared" si="2"/>
        <v>3621.8143524047337</v>
      </c>
      <c r="Z31" s="249">
        <f t="shared" si="3"/>
        <v>7.05</v>
      </c>
      <c r="AA31" s="1"/>
    </row>
    <row r="32" spans="1:34" ht="26.25" customHeight="1" x14ac:dyDescent="0.25">
      <c r="A32" s="337">
        <v>39</v>
      </c>
      <c r="B32" s="338" t="s">
        <v>208</v>
      </c>
      <c r="C32" s="339">
        <v>33</v>
      </c>
      <c r="D32" s="339" t="s">
        <v>26</v>
      </c>
      <c r="E32" s="339" t="s">
        <v>27</v>
      </c>
      <c r="F32" s="341">
        <v>59</v>
      </c>
      <c r="G32" s="342">
        <v>151000303</v>
      </c>
      <c r="H32" s="343" t="s">
        <v>209</v>
      </c>
      <c r="I32" s="357">
        <v>4003.88</v>
      </c>
      <c r="J32" s="348">
        <v>3972.65</v>
      </c>
      <c r="K32" s="26"/>
      <c r="L32" s="24">
        <v>12.91</v>
      </c>
      <c r="M32" s="24">
        <v>6.68</v>
      </c>
      <c r="N32" s="24">
        <v>47.63</v>
      </c>
      <c r="O32" s="25">
        <v>3200</v>
      </c>
      <c r="P32" s="24" t="s">
        <v>81</v>
      </c>
      <c r="Q32" s="250">
        <f t="shared" si="0"/>
        <v>2986.3694813544798</v>
      </c>
      <c r="R32" s="249">
        <f t="shared" si="1"/>
        <v>6.23</v>
      </c>
      <c r="S32" s="251"/>
      <c r="T32" s="24">
        <v>15.54</v>
      </c>
      <c r="U32" s="24">
        <v>7.01</v>
      </c>
      <c r="V32" s="24">
        <v>44.23</v>
      </c>
      <c r="W32" s="27">
        <v>3348</v>
      </c>
      <c r="X32" s="27" t="s">
        <v>81</v>
      </c>
      <c r="Y32" s="250">
        <f t="shared" si="2"/>
        <v>3040.886977094312</v>
      </c>
      <c r="Z32" s="249">
        <f t="shared" si="3"/>
        <v>8.5299999999999994</v>
      </c>
      <c r="AA32" s="1"/>
    </row>
    <row r="33" spans="1:34" ht="26.25" customHeight="1" x14ac:dyDescent="0.25">
      <c r="A33" s="337">
        <v>43</v>
      </c>
      <c r="B33" s="338" t="s">
        <v>211</v>
      </c>
      <c r="C33" s="339">
        <v>37</v>
      </c>
      <c r="D33" s="339" t="s">
        <v>26</v>
      </c>
      <c r="E33" s="339" t="s">
        <v>27</v>
      </c>
      <c r="F33" s="341">
        <v>58</v>
      </c>
      <c r="G33" s="342">
        <v>141000100</v>
      </c>
      <c r="H33" s="343" t="s">
        <v>210</v>
      </c>
      <c r="I33" s="355">
        <v>3953.86</v>
      </c>
      <c r="J33" s="353">
        <v>3923.05</v>
      </c>
      <c r="K33" s="26"/>
      <c r="L33" s="24">
        <v>13.55</v>
      </c>
      <c r="M33" s="24">
        <v>7.37</v>
      </c>
      <c r="N33" s="24">
        <v>46.25</v>
      </c>
      <c r="O33" s="25">
        <v>3279</v>
      </c>
      <c r="P33" s="24" t="s">
        <v>81</v>
      </c>
      <c r="Q33" s="250">
        <f t="shared" si="0"/>
        <v>3060.2348051387244</v>
      </c>
      <c r="R33" s="249">
        <f t="shared" si="1"/>
        <v>6.1800000000000006</v>
      </c>
      <c r="S33" s="251"/>
      <c r="T33" s="24">
        <v>15.11</v>
      </c>
      <c r="U33" s="24">
        <v>7.28</v>
      </c>
      <c r="V33" s="24">
        <v>42.43</v>
      </c>
      <c r="W33" s="27">
        <v>3567</v>
      </c>
      <c r="X33" s="27" t="s">
        <v>29</v>
      </c>
      <c r="Y33" s="250">
        <f t="shared" si="2"/>
        <v>3265.7746980155307</v>
      </c>
      <c r="Z33" s="249">
        <f t="shared" si="3"/>
        <v>7.8299999999999992</v>
      </c>
      <c r="AA33" s="1"/>
    </row>
    <row r="34" spans="1:34" ht="26.25" customHeight="1" x14ac:dyDescent="0.25">
      <c r="A34" s="337">
        <v>45</v>
      </c>
      <c r="B34" s="338" t="s">
        <v>212</v>
      </c>
      <c r="C34" s="339">
        <v>39</v>
      </c>
      <c r="D34" s="339" t="s">
        <v>26</v>
      </c>
      <c r="E34" s="339" t="s">
        <v>27</v>
      </c>
      <c r="F34" s="341">
        <v>58</v>
      </c>
      <c r="G34" s="342">
        <v>151000304</v>
      </c>
      <c r="H34" s="343" t="s">
        <v>211</v>
      </c>
      <c r="I34" s="355">
        <v>3983.69</v>
      </c>
      <c r="J34" s="353">
        <v>3952.25</v>
      </c>
      <c r="K34" s="26"/>
      <c r="L34" s="24">
        <v>14.43</v>
      </c>
      <c r="M34" s="24">
        <v>7.5</v>
      </c>
      <c r="N34" s="24">
        <v>44.69</v>
      </c>
      <c r="O34" s="25">
        <v>3428</v>
      </c>
      <c r="P34" s="24" t="s">
        <v>29</v>
      </c>
      <c r="Q34" s="250">
        <f t="shared" si="0"/>
        <v>3171.1779459459458</v>
      </c>
      <c r="R34" s="249">
        <f t="shared" si="1"/>
        <v>6.93</v>
      </c>
      <c r="S34" s="251"/>
      <c r="T34" s="24">
        <v>14.11</v>
      </c>
      <c r="U34" s="24">
        <v>8.9700000000000006</v>
      </c>
      <c r="V34" s="24">
        <v>32.06</v>
      </c>
      <c r="W34" s="27">
        <v>4319</v>
      </c>
      <c r="X34" s="27" t="s">
        <v>70</v>
      </c>
      <c r="Y34" s="250">
        <f t="shared" si="2"/>
        <v>4075.1280896407779</v>
      </c>
      <c r="Z34" s="249">
        <f t="shared" si="3"/>
        <v>5.1399999999999988</v>
      </c>
      <c r="AA34" s="1"/>
    </row>
    <row r="35" spans="1:34" ht="26.25" customHeight="1" x14ac:dyDescent="0.25">
      <c r="A35" s="337">
        <v>46</v>
      </c>
      <c r="B35" s="338" t="s">
        <v>213</v>
      </c>
      <c r="C35" s="339">
        <v>40</v>
      </c>
      <c r="D35" s="339" t="s">
        <v>26</v>
      </c>
      <c r="E35" s="339" t="s">
        <v>27</v>
      </c>
      <c r="F35" s="341">
        <v>59</v>
      </c>
      <c r="G35" s="342">
        <v>161005104</v>
      </c>
      <c r="H35" s="343" t="s">
        <v>212</v>
      </c>
      <c r="I35" s="355">
        <v>4007.26</v>
      </c>
      <c r="J35" s="353">
        <v>3976.45</v>
      </c>
      <c r="K35" s="26"/>
      <c r="L35" s="24">
        <v>14.02</v>
      </c>
      <c r="M35" s="24">
        <v>6.91</v>
      </c>
      <c r="N35" s="24">
        <v>46.26</v>
      </c>
      <c r="O35" s="25">
        <v>3165</v>
      </c>
      <c r="P35" s="24" t="s">
        <v>81</v>
      </c>
      <c r="Q35" s="250">
        <f t="shared" si="0"/>
        <v>2923.26458266194</v>
      </c>
      <c r="R35" s="249">
        <f t="shared" si="1"/>
        <v>7.1099999999999994</v>
      </c>
      <c r="S35" s="251"/>
      <c r="T35" s="24">
        <v>13.57</v>
      </c>
      <c r="U35" s="24">
        <v>8.7799999999999994</v>
      </c>
      <c r="V35" s="24">
        <v>34.520000000000003</v>
      </c>
      <c r="W35" s="27">
        <v>4089</v>
      </c>
      <c r="X35" s="27" t="s">
        <v>27</v>
      </c>
      <c r="Y35" s="250">
        <f t="shared" si="2"/>
        <v>3874.284915588687</v>
      </c>
      <c r="Z35" s="249">
        <f t="shared" si="3"/>
        <v>4.7900000000000009</v>
      </c>
      <c r="AA35" s="1"/>
    </row>
    <row r="36" spans="1:34" ht="26.25" customHeight="1" x14ac:dyDescent="0.25">
      <c r="A36" s="337">
        <v>48</v>
      </c>
      <c r="B36" s="338" t="s">
        <v>214</v>
      </c>
      <c r="C36" s="339">
        <v>42</v>
      </c>
      <c r="D36" s="339" t="s">
        <v>26</v>
      </c>
      <c r="E36" s="339" t="s">
        <v>27</v>
      </c>
      <c r="F36" s="341">
        <v>57</v>
      </c>
      <c r="G36" s="342">
        <v>161005106</v>
      </c>
      <c r="H36" s="343" t="s">
        <v>213</v>
      </c>
      <c r="I36" s="355">
        <v>3637.65</v>
      </c>
      <c r="J36" s="353">
        <v>3608.97</v>
      </c>
      <c r="K36" s="26"/>
      <c r="L36" s="24">
        <v>15.51</v>
      </c>
      <c r="M36" s="24">
        <v>7.45</v>
      </c>
      <c r="N36" s="24">
        <v>42.08</v>
      </c>
      <c r="O36" s="25">
        <v>3638</v>
      </c>
      <c r="P36" s="24" t="s">
        <v>29</v>
      </c>
      <c r="Q36" s="250">
        <f t="shared" si="0"/>
        <v>3321.1736358725016</v>
      </c>
      <c r="R36" s="249">
        <f t="shared" si="1"/>
        <v>8.0599999999999987</v>
      </c>
      <c r="S36" s="251"/>
      <c r="T36" s="24">
        <v>13.11</v>
      </c>
      <c r="U36" s="24">
        <v>9.36</v>
      </c>
      <c r="V36" s="24">
        <v>26.86</v>
      </c>
      <c r="W36" s="27">
        <v>4801</v>
      </c>
      <c r="X36" s="27" t="s">
        <v>69</v>
      </c>
      <c r="Y36" s="250">
        <f t="shared" si="2"/>
        <v>4602.3708075904678</v>
      </c>
      <c r="Z36" s="249">
        <f t="shared" si="3"/>
        <v>3.75</v>
      </c>
      <c r="AA36" s="1"/>
    </row>
    <row r="37" spans="1:34" ht="26.25" customHeight="1" x14ac:dyDescent="0.25">
      <c r="A37" s="337">
        <v>49</v>
      </c>
      <c r="B37" s="338" t="s">
        <v>233</v>
      </c>
      <c r="C37" s="339">
        <v>43</v>
      </c>
      <c r="D37" s="339" t="s">
        <v>26</v>
      </c>
      <c r="E37" s="339" t="s">
        <v>27</v>
      </c>
      <c r="F37" s="341">
        <v>58</v>
      </c>
      <c r="G37" s="342">
        <v>151000305</v>
      </c>
      <c r="H37" s="343" t="s">
        <v>233</v>
      </c>
      <c r="I37" s="352">
        <v>3976.87</v>
      </c>
      <c r="J37" s="360">
        <v>3945.48</v>
      </c>
      <c r="K37" s="26"/>
      <c r="L37" s="24"/>
      <c r="M37" s="24"/>
      <c r="N37" s="24"/>
      <c r="O37" s="25">
        <v>3427.8538326268294</v>
      </c>
      <c r="P37" s="24" t="s">
        <v>29</v>
      </c>
      <c r="Q37" s="25">
        <v>3218.1300944427635</v>
      </c>
      <c r="R37" s="24"/>
      <c r="S37" s="26"/>
      <c r="T37" s="24">
        <v>14.7</v>
      </c>
      <c r="U37" s="24">
        <v>8.49</v>
      </c>
      <c r="V37" s="24">
        <v>35.15</v>
      </c>
      <c r="W37" s="27">
        <v>4143</v>
      </c>
      <c r="X37" s="27" t="s">
        <v>27</v>
      </c>
      <c r="Y37" s="250">
        <f t="shared" si="2"/>
        <v>3861.8500710304884</v>
      </c>
      <c r="Z37" s="249">
        <f t="shared" si="3"/>
        <v>6.2099999999999991</v>
      </c>
      <c r="AA37" s="1"/>
    </row>
    <row r="38" spans="1:34" ht="26.25" customHeight="1" x14ac:dyDescent="0.25">
      <c r="A38" s="337"/>
      <c r="B38" s="338"/>
      <c r="C38" s="339"/>
      <c r="D38" s="340" t="s">
        <v>26</v>
      </c>
      <c r="E38" s="340" t="s">
        <v>27</v>
      </c>
      <c r="F38" s="341"/>
      <c r="G38" s="342"/>
      <c r="H38" s="343"/>
      <c r="I38" s="349">
        <f>SUM(I16:I37)</f>
        <v>86514.359999999986</v>
      </c>
      <c r="J38" s="361">
        <f>SUM(J16:J37)</f>
        <v>85836.66</v>
      </c>
      <c r="K38" s="26"/>
      <c r="L38" s="24"/>
      <c r="M38" s="24"/>
      <c r="N38" s="24"/>
      <c r="O38" s="41">
        <f>SUMPRODUCT(O16:O37,$J16:$J37)/$J38</f>
        <v>3210.9734535285097</v>
      </c>
      <c r="P38" s="41" t="s">
        <v>81</v>
      </c>
      <c r="Q38" s="41">
        <f t="shared" ref="Q38" si="4">SUMPRODUCT(Q16:Q37,$J16:$J37)/$J38</f>
        <v>2978.0689467578627</v>
      </c>
      <c r="R38" s="24"/>
      <c r="S38" s="26"/>
      <c r="T38" s="42">
        <f>SUMPRODUCT(T16:T37,$I16:$I37)/$I38</f>
        <v>14.282778892428961</v>
      </c>
      <c r="U38" s="42">
        <f t="shared" ref="U38:Z38" si="5">SUMPRODUCT(U16:U37,$I16:$I37)/$I38</f>
        <v>8.5508036191910808</v>
      </c>
      <c r="V38" s="42">
        <f t="shared" si="5"/>
        <v>34.352586068948561</v>
      </c>
      <c r="W38" s="41">
        <f t="shared" si="5"/>
        <v>4188.2027372103321</v>
      </c>
      <c r="X38" s="41" t="s">
        <v>27</v>
      </c>
      <c r="Y38" s="41">
        <f t="shared" si="5"/>
        <v>3928.780074468315</v>
      </c>
      <c r="Z38" s="42">
        <f t="shared" si="5"/>
        <v>5.7319752732378761</v>
      </c>
      <c r="AA38" s="1"/>
    </row>
    <row r="39" spans="1:34" ht="26.25" customHeight="1" x14ac:dyDescent="0.25">
      <c r="A39" s="337"/>
      <c r="B39" s="338"/>
      <c r="C39" s="339"/>
      <c r="D39" s="339"/>
      <c r="E39" s="339"/>
      <c r="F39" s="341"/>
      <c r="G39" s="342"/>
      <c r="H39" s="343"/>
      <c r="I39" s="352"/>
      <c r="J39" s="360"/>
      <c r="K39" s="26"/>
      <c r="L39" s="24"/>
      <c r="M39" s="24"/>
      <c r="N39" s="24"/>
      <c r="O39" s="25"/>
      <c r="P39" s="24"/>
      <c r="Q39" s="25"/>
      <c r="R39" s="24"/>
      <c r="S39" s="26"/>
      <c r="T39" s="24"/>
      <c r="U39" s="24"/>
      <c r="V39" s="24"/>
      <c r="W39" s="27"/>
      <c r="X39" s="27"/>
      <c r="Y39" s="250"/>
      <c r="Z39" s="249"/>
      <c r="AA39" s="1"/>
    </row>
    <row r="40" spans="1:34" ht="26.25" customHeight="1" x14ac:dyDescent="0.25">
      <c r="A40" s="337"/>
      <c r="B40" s="338"/>
      <c r="C40" s="339"/>
      <c r="D40" s="339"/>
      <c r="E40" s="339"/>
      <c r="F40" s="341"/>
      <c r="G40" s="342"/>
      <c r="H40" s="343"/>
      <c r="I40" s="352"/>
      <c r="J40" s="360"/>
      <c r="K40" s="26"/>
      <c r="L40" s="24"/>
      <c r="M40" s="24"/>
      <c r="N40" s="24"/>
      <c r="O40" s="25"/>
      <c r="P40" s="24"/>
      <c r="Q40" s="25"/>
      <c r="R40" s="24"/>
      <c r="S40" s="26"/>
      <c r="T40" s="24"/>
      <c r="U40" s="24"/>
      <c r="V40" s="24"/>
      <c r="W40" s="27"/>
      <c r="X40" s="27"/>
      <c r="Y40" s="250"/>
      <c r="Z40" s="249"/>
      <c r="AA40" s="1"/>
    </row>
    <row r="41" spans="1:34" ht="26.25" customHeight="1" x14ac:dyDescent="0.25">
      <c r="A41" s="337">
        <v>51</v>
      </c>
      <c r="B41" s="338" t="s">
        <v>234</v>
      </c>
      <c r="C41" s="339">
        <v>45</v>
      </c>
      <c r="D41" s="339" t="s">
        <v>95</v>
      </c>
      <c r="E41" s="339" t="s">
        <v>53</v>
      </c>
      <c r="F41" s="341">
        <v>58</v>
      </c>
      <c r="G41" s="342">
        <v>162002276</v>
      </c>
      <c r="H41" s="343" t="s">
        <v>215</v>
      </c>
      <c r="I41" s="352">
        <v>3919.92</v>
      </c>
      <c r="J41" s="360">
        <v>3889.33</v>
      </c>
      <c r="K41" s="26"/>
      <c r="L41" s="24"/>
      <c r="M41" s="24"/>
      <c r="N41" s="24"/>
      <c r="O41" s="25">
        <v>2570.6966229414807</v>
      </c>
      <c r="P41" s="24" t="s">
        <v>54</v>
      </c>
      <c r="Q41" s="25">
        <v>2348.7724714602077</v>
      </c>
      <c r="R41" s="24"/>
      <c r="S41" s="26"/>
      <c r="T41" s="24"/>
      <c r="U41" s="24"/>
      <c r="V41" s="24"/>
      <c r="W41" s="27">
        <v>3850</v>
      </c>
      <c r="X41" s="27" t="s">
        <v>53</v>
      </c>
      <c r="Y41" s="25">
        <v>3550</v>
      </c>
      <c r="Z41" s="24"/>
      <c r="AA41" s="1"/>
    </row>
    <row r="42" spans="1:34" ht="26.25" customHeight="1" x14ac:dyDescent="0.25">
      <c r="A42" s="337">
        <v>52</v>
      </c>
      <c r="B42" s="338" t="s">
        <v>216</v>
      </c>
      <c r="C42" s="339">
        <v>46</v>
      </c>
      <c r="D42" s="339" t="s">
        <v>95</v>
      </c>
      <c r="E42" s="339" t="s">
        <v>53</v>
      </c>
      <c r="F42" s="341">
        <v>58</v>
      </c>
      <c r="G42" s="342">
        <v>162002279</v>
      </c>
      <c r="H42" s="343" t="s">
        <v>234</v>
      </c>
      <c r="I42" s="352">
        <v>4027.2</v>
      </c>
      <c r="J42" s="360">
        <v>3995.78</v>
      </c>
      <c r="K42" s="26"/>
      <c r="L42" s="24"/>
      <c r="M42" s="24"/>
      <c r="N42" s="24"/>
      <c r="O42" s="25">
        <v>2570.6966229414807</v>
      </c>
      <c r="P42" s="24" t="s">
        <v>54</v>
      </c>
      <c r="Q42" s="25">
        <v>2348.7724714602077</v>
      </c>
      <c r="R42" s="24"/>
      <c r="S42" s="26"/>
      <c r="T42" s="24"/>
      <c r="U42" s="24"/>
      <c r="V42" s="24"/>
      <c r="W42" s="27">
        <v>3850</v>
      </c>
      <c r="X42" s="27" t="s">
        <v>53</v>
      </c>
      <c r="Y42" s="25">
        <v>3550</v>
      </c>
      <c r="Z42" s="24"/>
      <c r="AA42" s="1"/>
    </row>
    <row r="43" spans="1:34" ht="26.25" customHeight="1" x14ac:dyDescent="0.25">
      <c r="A43" s="337"/>
      <c r="B43" s="338"/>
      <c r="C43" s="339"/>
      <c r="D43" s="340" t="s">
        <v>95</v>
      </c>
      <c r="E43" s="340" t="s">
        <v>53</v>
      </c>
      <c r="F43" s="341"/>
      <c r="G43" s="342"/>
      <c r="H43" s="343"/>
      <c r="I43" s="349">
        <f>SUM(I41:I42)</f>
        <v>7947.12</v>
      </c>
      <c r="J43" s="361">
        <f>SUM(J41:J42)</f>
        <v>7885.1100000000006</v>
      </c>
      <c r="K43" s="26"/>
      <c r="L43" s="24"/>
      <c r="M43" s="24"/>
      <c r="N43" s="24"/>
      <c r="O43" s="41">
        <v>2570.6966229414807</v>
      </c>
      <c r="P43" s="42" t="s">
        <v>54</v>
      </c>
      <c r="Q43" s="41">
        <v>2348.7724714602077</v>
      </c>
      <c r="R43" s="24"/>
      <c r="S43" s="26"/>
      <c r="T43" s="24"/>
      <c r="U43" s="24"/>
      <c r="V43" s="24"/>
      <c r="W43" s="43">
        <v>3850</v>
      </c>
      <c r="X43" s="43" t="s">
        <v>53</v>
      </c>
      <c r="Y43" s="41">
        <v>3550</v>
      </c>
      <c r="Z43" s="24"/>
      <c r="AA43" s="1"/>
    </row>
    <row r="44" spans="1:34" ht="26.25" customHeight="1" x14ac:dyDescent="0.25">
      <c r="A44" s="337"/>
      <c r="B44" s="338"/>
      <c r="C44" s="339"/>
      <c r="D44" s="339"/>
      <c r="E44" s="339"/>
      <c r="F44" s="341"/>
      <c r="G44" s="342"/>
      <c r="H44" s="343"/>
      <c r="I44" s="352"/>
      <c r="J44" s="360"/>
      <c r="K44" s="26"/>
      <c r="L44" s="24"/>
      <c r="M44" s="24"/>
      <c r="N44" s="24"/>
      <c r="O44" s="25"/>
      <c r="P44" s="24"/>
      <c r="Q44" s="25"/>
      <c r="R44" s="24"/>
      <c r="S44" s="26"/>
      <c r="T44" s="24"/>
      <c r="U44" s="24"/>
      <c r="V44" s="24"/>
      <c r="W44" s="27"/>
      <c r="X44" s="27"/>
      <c r="Y44" s="25"/>
      <c r="Z44" s="24"/>
      <c r="AA44" s="1"/>
    </row>
    <row r="45" spans="1:34" ht="26.25" customHeight="1" x14ac:dyDescent="0.25">
      <c r="A45" s="337"/>
      <c r="B45" s="338"/>
      <c r="C45" s="339"/>
      <c r="D45" s="339"/>
      <c r="E45" s="339"/>
      <c r="F45" s="341"/>
      <c r="G45" s="342"/>
      <c r="H45" s="343"/>
      <c r="I45" s="352"/>
      <c r="J45" s="360"/>
      <c r="K45" s="26"/>
      <c r="L45" s="24"/>
      <c r="M45" s="24"/>
      <c r="N45" s="24"/>
      <c r="O45" s="25"/>
      <c r="P45" s="24"/>
      <c r="Q45" s="25"/>
      <c r="R45" s="24"/>
      <c r="S45" s="26"/>
      <c r="T45" s="24"/>
      <c r="U45" s="24"/>
      <c r="V45" s="24"/>
      <c r="W45" s="27"/>
      <c r="X45" s="27"/>
      <c r="Y45" s="25"/>
      <c r="Z45" s="24"/>
      <c r="AA45" s="1"/>
    </row>
    <row r="46" spans="1:34" ht="26.25" customHeight="1" x14ac:dyDescent="0.25">
      <c r="A46" s="337">
        <v>36</v>
      </c>
      <c r="B46" s="338" t="s">
        <v>209</v>
      </c>
      <c r="C46" s="339">
        <v>30</v>
      </c>
      <c r="D46" s="339" t="s">
        <v>176</v>
      </c>
      <c r="E46" s="339" t="s">
        <v>27</v>
      </c>
      <c r="F46" s="341">
        <v>58</v>
      </c>
      <c r="G46" s="342">
        <v>161015345</v>
      </c>
      <c r="H46" s="343" t="s">
        <v>207</v>
      </c>
      <c r="I46" s="347">
        <v>3935.68</v>
      </c>
      <c r="J46" s="348">
        <v>3905</v>
      </c>
      <c r="K46" s="26"/>
      <c r="L46" s="24">
        <v>14.21</v>
      </c>
      <c r="M46" s="24">
        <v>7.28</v>
      </c>
      <c r="N46" s="24">
        <v>46.4</v>
      </c>
      <c r="O46" s="25">
        <v>3248</v>
      </c>
      <c r="P46" s="24" t="s">
        <v>81</v>
      </c>
      <c r="Q46" s="250">
        <f>((100-L46)/(100-M46))*O46</f>
        <v>3005.2407247627261</v>
      </c>
      <c r="R46" s="249">
        <f>L46-M46</f>
        <v>6.9300000000000006</v>
      </c>
      <c r="S46" s="251"/>
      <c r="T46" s="24"/>
      <c r="U46" s="24"/>
      <c r="V46" s="24"/>
      <c r="W46" s="27">
        <v>4150</v>
      </c>
      <c r="X46" s="27" t="s">
        <v>27</v>
      </c>
      <c r="Y46" s="25">
        <v>3850</v>
      </c>
      <c r="Z46" s="24"/>
      <c r="AA46" s="1"/>
    </row>
    <row r="47" spans="1:34" ht="26.25" customHeight="1" x14ac:dyDescent="0.25">
      <c r="A47" s="337">
        <v>40</v>
      </c>
      <c r="B47" s="338" t="s">
        <v>235</v>
      </c>
      <c r="C47" s="339">
        <v>34</v>
      </c>
      <c r="D47" s="339" t="s">
        <v>176</v>
      </c>
      <c r="E47" s="339" t="s">
        <v>27</v>
      </c>
      <c r="F47" s="341">
        <v>59</v>
      </c>
      <c r="G47" s="342">
        <v>151000568</v>
      </c>
      <c r="H47" s="343" t="s">
        <v>209</v>
      </c>
      <c r="I47" s="352">
        <v>3960.78</v>
      </c>
      <c r="J47" s="353">
        <v>3929.9</v>
      </c>
      <c r="K47" s="26"/>
      <c r="L47" s="24">
        <v>15.61</v>
      </c>
      <c r="M47" s="24">
        <v>8.25</v>
      </c>
      <c r="N47" s="24">
        <v>40.14</v>
      </c>
      <c r="O47" s="25">
        <v>3664</v>
      </c>
      <c r="P47" s="24" t="s">
        <v>29</v>
      </c>
      <c r="Q47" s="250">
        <f>((100-L47)/(100-M47))*O47</f>
        <v>3370.0813079019076</v>
      </c>
      <c r="R47" s="249">
        <f>L47-M47</f>
        <v>7.3599999999999994</v>
      </c>
      <c r="S47" s="251"/>
      <c r="T47" s="24"/>
      <c r="U47" s="24"/>
      <c r="V47" s="24"/>
      <c r="W47" s="27">
        <v>4150</v>
      </c>
      <c r="X47" s="27" t="s">
        <v>27</v>
      </c>
      <c r="Y47" s="25">
        <v>3850</v>
      </c>
      <c r="Z47" s="24"/>
      <c r="AA47" s="1"/>
    </row>
    <row r="48" spans="1:34" ht="26.25" customHeight="1" x14ac:dyDescent="0.4">
      <c r="A48" s="337"/>
      <c r="B48" s="338"/>
      <c r="C48" s="339"/>
      <c r="D48" s="340" t="s">
        <v>176</v>
      </c>
      <c r="E48" s="340" t="s">
        <v>27</v>
      </c>
      <c r="F48" s="341"/>
      <c r="G48" s="341"/>
      <c r="H48" s="354"/>
      <c r="I48" s="362">
        <f>SUM(I46:I47)</f>
        <v>7896.46</v>
      </c>
      <c r="J48" s="350">
        <f>SUM(J46:J47)</f>
        <v>7834.9</v>
      </c>
      <c r="K48" s="251"/>
      <c r="L48" s="249"/>
      <c r="M48" s="249"/>
      <c r="N48" s="249"/>
      <c r="O48" s="258">
        <f>SUMPRODUCT(O46:O47,$J46:$J47)/$J48</f>
        <v>3456.6610422596336</v>
      </c>
      <c r="P48" s="258" t="s">
        <v>29</v>
      </c>
      <c r="Q48" s="258">
        <f t="shared" ref="Q48" si="6">SUMPRODUCT(Q46:Q47,$J46:$J47)/$J48</f>
        <v>3188.2407640330002</v>
      </c>
      <c r="R48" s="249"/>
      <c r="S48" s="251"/>
      <c r="T48" s="249"/>
      <c r="U48" s="249"/>
      <c r="V48" s="249"/>
      <c r="W48" s="260">
        <v>4150</v>
      </c>
      <c r="X48" s="260" t="s">
        <v>27</v>
      </c>
      <c r="Y48" s="258">
        <v>3850</v>
      </c>
      <c r="Z48" s="249"/>
      <c r="AA48" s="295"/>
      <c r="AB48" s="294"/>
      <c r="AC48" s="294"/>
      <c r="AD48" s="294"/>
      <c r="AE48" s="294"/>
      <c r="AF48" s="294"/>
      <c r="AG48" s="294"/>
      <c r="AH48" s="294"/>
    </row>
    <row r="49" spans="1:34" ht="26.25" customHeight="1" x14ac:dyDescent="0.4">
      <c r="A49" s="337"/>
      <c r="B49" s="338"/>
      <c r="C49" s="339"/>
      <c r="D49" s="339"/>
      <c r="E49" s="339"/>
      <c r="F49" s="341"/>
      <c r="G49" s="341"/>
      <c r="H49" s="354"/>
      <c r="I49" s="355"/>
      <c r="J49" s="353"/>
      <c r="K49" s="251"/>
      <c r="L49" s="249"/>
      <c r="M49" s="249"/>
      <c r="N49" s="249"/>
      <c r="O49" s="250"/>
      <c r="P49" s="249"/>
      <c r="Q49" s="250"/>
      <c r="R49" s="249"/>
      <c r="S49" s="251"/>
      <c r="T49" s="249"/>
      <c r="U49" s="249"/>
      <c r="V49" s="249"/>
      <c r="W49" s="252"/>
      <c r="X49" s="252"/>
      <c r="Y49" s="250"/>
      <c r="Z49" s="249"/>
      <c r="AA49" s="295"/>
      <c r="AB49" s="294"/>
      <c r="AC49" s="294"/>
      <c r="AD49" s="294"/>
      <c r="AE49" s="294"/>
      <c r="AF49" s="294"/>
      <c r="AG49" s="294"/>
      <c r="AH49" s="294"/>
    </row>
    <row r="50" spans="1:34" ht="26.25" customHeight="1" x14ac:dyDescent="0.4">
      <c r="A50" s="337"/>
      <c r="B50" s="338"/>
      <c r="C50" s="339"/>
      <c r="D50" s="339"/>
      <c r="E50" s="339"/>
      <c r="F50" s="341"/>
      <c r="G50" s="341"/>
      <c r="H50" s="354"/>
      <c r="I50" s="355"/>
      <c r="J50" s="353"/>
      <c r="K50" s="251"/>
      <c r="L50" s="249"/>
      <c r="M50" s="249"/>
      <c r="N50" s="249"/>
      <c r="O50" s="250"/>
      <c r="P50" s="249"/>
      <c r="Q50" s="250"/>
      <c r="R50" s="249"/>
      <c r="S50" s="251"/>
      <c r="T50" s="249"/>
      <c r="U50" s="249"/>
      <c r="V50" s="249"/>
      <c r="W50" s="252"/>
      <c r="X50" s="252"/>
      <c r="Y50" s="250"/>
      <c r="Z50" s="249"/>
      <c r="AA50" s="295"/>
      <c r="AB50" s="294"/>
      <c r="AC50" s="294"/>
      <c r="AD50" s="294"/>
      <c r="AE50" s="294"/>
      <c r="AF50" s="294"/>
      <c r="AG50" s="294"/>
      <c r="AH50" s="294"/>
    </row>
    <row r="51" spans="1:34" ht="26.25" customHeight="1" x14ac:dyDescent="0.25">
      <c r="A51" s="337">
        <v>16</v>
      </c>
      <c r="B51" s="338" t="s">
        <v>198</v>
      </c>
      <c r="C51" s="339">
        <v>12</v>
      </c>
      <c r="D51" s="339" t="s">
        <v>59</v>
      </c>
      <c r="E51" s="339" t="s">
        <v>27</v>
      </c>
      <c r="F51" s="341"/>
      <c r="G51" s="342">
        <v>161009685</v>
      </c>
      <c r="H51" s="343" t="s">
        <v>195</v>
      </c>
      <c r="I51" s="355">
        <v>1737.87</v>
      </c>
      <c r="J51" s="353">
        <v>1709.9600000000003</v>
      </c>
      <c r="K51" s="26"/>
      <c r="L51" s="24">
        <v>15.31</v>
      </c>
      <c r="M51" s="24">
        <v>8.1199999999999992</v>
      </c>
      <c r="N51" s="24">
        <v>42.46</v>
      </c>
      <c r="O51" s="25">
        <v>3404</v>
      </c>
      <c r="P51" s="24" t="s">
        <v>29</v>
      </c>
      <c r="Q51" s="250">
        <f>((100-L51)/(100-M51))*O51</f>
        <v>3137.6225511536791</v>
      </c>
      <c r="R51" s="249">
        <f>L51-M51</f>
        <v>7.1900000000000013</v>
      </c>
      <c r="S51" s="251"/>
      <c r="T51" s="24">
        <v>20.64</v>
      </c>
      <c r="U51" s="24">
        <v>8.82</v>
      </c>
      <c r="V51" s="24">
        <v>37.200000000000003</v>
      </c>
      <c r="W51" s="27">
        <v>3853</v>
      </c>
      <c r="X51" s="27" t="s">
        <v>53</v>
      </c>
      <c r="Y51" s="250">
        <f>((100-T51)/(100-U51))*W51</f>
        <v>3353.5213862689184</v>
      </c>
      <c r="Z51" s="249">
        <f>T51-U51</f>
        <v>11.82</v>
      </c>
      <c r="AA51" s="1"/>
    </row>
    <row r="52" spans="1:34" ht="26.25" customHeight="1" x14ac:dyDescent="0.25">
      <c r="A52" s="337">
        <v>28</v>
      </c>
      <c r="B52" s="338" t="s">
        <v>202</v>
      </c>
      <c r="C52" s="339">
        <v>23</v>
      </c>
      <c r="D52" s="339" t="s">
        <v>59</v>
      </c>
      <c r="E52" s="339" t="s">
        <v>27</v>
      </c>
      <c r="F52" s="341"/>
      <c r="G52" s="342">
        <v>151000444</v>
      </c>
      <c r="H52" s="359" t="s">
        <v>203</v>
      </c>
      <c r="I52" s="357">
        <v>1174.01</v>
      </c>
      <c r="J52" s="348">
        <v>1143.5999999999999</v>
      </c>
      <c r="K52" s="26"/>
      <c r="L52" s="24">
        <v>14.88</v>
      </c>
      <c r="M52" s="24">
        <v>7.23</v>
      </c>
      <c r="N52" s="24">
        <v>40.71</v>
      </c>
      <c r="O52" s="25">
        <v>3763</v>
      </c>
      <c r="P52" s="24" t="s">
        <v>53</v>
      </c>
      <c r="Q52" s="250">
        <f>((100-L52)/(100-M52))*O52</f>
        <v>3452.6954834537032</v>
      </c>
      <c r="R52" s="249">
        <f>L52-M52</f>
        <v>7.65</v>
      </c>
      <c r="S52" s="251"/>
      <c r="T52" s="24">
        <v>22.89</v>
      </c>
      <c r="U52" s="24">
        <v>8.34</v>
      </c>
      <c r="V52" s="24">
        <v>31.83</v>
      </c>
      <c r="W52" s="27">
        <v>4348</v>
      </c>
      <c r="X52" s="27" t="s">
        <v>70</v>
      </c>
      <c r="Y52" s="250">
        <f>((100-T52)/(100-U52))*W52</f>
        <v>3657.8036220816057</v>
      </c>
      <c r="Z52" s="249">
        <f>T52-U52</f>
        <v>14.55</v>
      </c>
      <c r="AA52" s="1"/>
    </row>
    <row r="53" spans="1:34" ht="26.25" customHeight="1" x14ac:dyDescent="0.25">
      <c r="A53" s="337"/>
      <c r="B53" s="338"/>
      <c r="C53" s="339"/>
      <c r="D53" s="340" t="s">
        <v>59</v>
      </c>
      <c r="E53" s="340" t="s">
        <v>27</v>
      </c>
      <c r="F53" s="341"/>
      <c r="G53" s="342"/>
      <c r="H53" s="359"/>
      <c r="I53" s="363">
        <f>SUM(I51:I52)</f>
        <v>2911.88</v>
      </c>
      <c r="J53" s="345">
        <f>SUM(J51:J52)</f>
        <v>2853.5600000000004</v>
      </c>
      <c r="K53" s="26"/>
      <c r="L53" s="24"/>
      <c r="M53" s="24"/>
      <c r="N53" s="24"/>
      <c r="O53" s="258">
        <f>SUMPRODUCT(O51:O52,$J51:$J52)/$J53</f>
        <v>3547.8737576921458</v>
      </c>
      <c r="P53" s="258" t="s">
        <v>29</v>
      </c>
      <c r="Q53" s="258">
        <f t="shared" ref="Q53" si="7">SUMPRODUCT(Q51:Q52,$J51:$J52)/$J53</f>
        <v>3263.8919849060121</v>
      </c>
      <c r="R53" s="249"/>
      <c r="S53" s="251"/>
      <c r="T53" s="24">
        <f>SUMPRODUCT(T51:T52,$I51:$I52)/$I53</f>
        <v>21.547153625836227</v>
      </c>
      <c r="U53" s="24">
        <f t="shared" ref="U53:Z53" si="8">SUMPRODUCT(U51:U52,$I51:$I52)/$I53</f>
        <v>8.6264738931549374</v>
      </c>
      <c r="V53" s="24">
        <f t="shared" si="8"/>
        <v>35.03492667967086</v>
      </c>
      <c r="W53" s="41">
        <f t="shared" si="8"/>
        <v>4052.5737976839705</v>
      </c>
      <c r="X53" s="41" t="s">
        <v>27</v>
      </c>
      <c r="Y53" s="41">
        <f t="shared" si="8"/>
        <v>3476.2017122667116</v>
      </c>
      <c r="Z53" s="24">
        <f t="shared" si="8"/>
        <v>12.920679732681291</v>
      </c>
      <c r="AA53" s="1"/>
    </row>
    <row r="54" spans="1:34" ht="26.25" customHeight="1" x14ac:dyDescent="0.25">
      <c r="A54" s="337"/>
      <c r="B54" s="338"/>
      <c r="C54" s="339"/>
      <c r="D54" s="339"/>
      <c r="E54" s="339"/>
      <c r="F54" s="341"/>
      <c r="G54" s="342"/>
      <c r="H54" s="359"/>
      <c r="I54" s="357"/>
      <c r="J54" s="348"/>
      <c r="K54" s="26"/>
      <c r="L54" s="24"/>
      <c r="M54" s="24"/>
      <c r="N54" s="24"/>
      <c r="O54" s="25"/>
      <c r="P54" s="24"/>
      <c r="Q54" s="250"/>
      <c r="R54" s="249"/>
      <c r="S54" s="251"/>
      <c r="T54" s="24"/>
      <c r="U54" s="24"/>
      <c r="V54" s="24"/>
      <c r="W54" s="27"/>
      <c r="X54" s="27"/>
      <c r="Y54" s="250"/>
      <c r="Z54" s="249"/>
      <c r="AA54" s="1"/>
    </row>
    <row r="55" spans="1:34" ht="26.25" customHeight="1" x14ac:dyDescent="0.25">
      <c r="A55" s="337"/>
      <c r="B55" s="338"/>
      <c r="C55" s="339"/>
      <c r="D55" s="339"/>
      <c r="E55" s="339"/>
      <c r="F55" s="341"/>
      <c r="G55" s="342"/>
      <c r="H55" s="359"/>
      <c r="I55" s="357"/>
      <c r="J55" s="348"/>
      <c r="K55" s="26"/>
      <c r="L55" s="24"/>
      <c r="M55" s="24"/>
      <c r="N55" s="24"/>
      <c r="O55" s="25"/>
      <c r="P55" s="24"/>
      <c r="Q55" s="250"/>
      <c r="R55" s="249"/>
      <c r="S55" s="251"/>
      <c r="T55" s="24"/>
      <c r="U55" s="24"/>
      <c r="V55" s="24"/>
      <c r="W55" s="27"/>
      <c r="X55" s="27"/>
      <c r="Y55" s="250"/>
      <c r="Z55" s="249"/>
      <c r="AA55" s="1"/>
    </row>
    <row r="56" spans="1:34" ht="26.25" customHeight="1" x14ac:dyDescent="0.25">
      <c r="A56" s="337">
        <v>50</v>
      </c>
      <c r="B56" s="338" t="s">
        <v>215</v>
      </c>
      <c r="C56" s="339">
        <v>44</v>
      </c>
      <c r="D56" s="340" t="s">
        <v>236</v>
      </c>
      <c r="E56" s="340" t="s">
        <v>27</v>
      </c>
      <c r="F56" s="341">
        <v>58</v>
      </c>
      <c r="G56" s="342" t="s">
        <v>237</v>
      </c>
      <c r="H56" s="343" t="s">
        <v>238</v>
      </c>
      <c r="I56" s="349">
        <v>3854.1</v>
      </c>
      <c r="J56" s="361">
        <v>3824.43</v>
      </c>
      <c r="K56" s="26"/>
      <c r="L56" s="24"/>
      <c r="M56" s="24"/>
      <c r="N56" s="24"/>
      <c r="O56" s="41">
        <v>3125</v>
      </c>
      <c r="P56" s="42" t="s">
        <v>81</v>
      </c>
      <c r="Q56" s="41">
        <v>2721</v>
      </c>
      <c r="R56" s="24"/>
      <c r="S56" s="26"/>
      <c r="T56" s="24"/>
      <c r="U56" s="24"/>
      <c r="V56" s="24"/>
      <c r="W56" s="43">
        <v>4150</v>
      </c>
      <c r="X56" s="43" t="s">
        <v>27</v>
      </c>
      <c r="Y56" s="41">
        <v>3850</v>
      </c>
      <c r="Z56" s="24"/>
      <c r="AA56" s="1"/>
    </row>
    <row r="57" spans="1:34" ht="26.25" customHeight="1" x14ac:dyDescent="0.25">
      <c r="A57" s="337"/>
      <c r="B57" s="338"/>
      <c r="C57" s="339"/>
      <c r="D57" s="339"/>
      <c r="E57" s="339"/>
      <c r="F57" s="341"/>
      <c r="G57" s="342"/>
      <c r="H57" s="343"/>
      <c r="I57" s="352"/>
      <c r="J57" s="360"/>
      <c r="K57" s="26"/>
      <c r="L57" s="24"/>
      <c r="M57" s="24"/>
      <c r="N57" s="24"/>
      <c r="O57" s="25"/>
      <c r="P57" s="24"/>
      <c r="Q57" s="25"/>
      <c r="R57" s="24"/>
      <c r="S57" s="26"/>
      <c r="T57" s="24"/>
      <c r="U57" s="24"/>
      <c r="V57" s="24"/>
      <c r="W57" s="27"/>
      <c r="X57" s="27"/>
      <c r="Y57" s="25"/>
      <c r="Z57" s="24"/>
      <c r="AA57" s="1"/>
    </row>
    <row r="58" spans="1:34" ht="26.25" customHeight="1" x14ac:dyDescent="0.25">
      <c r="A58" s="337"/>
      <c r="B58" s="338"/>
      <c r="C58" s="339"/>
      <c r="D58" s="339"/>
      <c r="E58" s="339"/>
      <c r="F58" s="341"/>
      <c r="G58" s="342"/>
      <c r="H58" s="343"/>
      <c r="I58" s="352"/>
      <c r="J58" s="360"/>
      <c r="K58" s="26"/>
      <c r="L58" s="24"/>
      <c r="M58" s="24"/>
      <c r="N58" s="24"/>
      <c r="O58" s="25"/>
      <c r="P58" s="24"/>
      <c r="Q58" s="25"/>
      <c r="R58" s="24"/>
      <c r="S58" s="26"/>
      <c r="T58" s="24"/>
      <c r="U58" s="24"/>
      <c r="V58" s="24"/>
      <c r="W58" s="27"/>
      <c r="X58" s="27"/>
      <c r="Y58" s="25"/>
      <c r="Z58" s="24"/>
      <c r="AA58" s="1"/>
    </row>
    <row r="59" spans="1:34" ht="26.25" customHeight="1" x14ac:dyDescent="0.25">
      <c r="A59" s="337"/>
      <c r="B59" s="338"/>
      <c r="C59" s="339"/>
      <c r="D59" s="339"/>
      <c r="E59" s="339"/>
      <c r="F59" s="341"/>
      <c r="G59" s="342"/>
      <c r="H59" s="343"/>
      <c r="I59" s="352"/>
      <c r="J59" s="360"/>
      <c r="K59" s="26"/>
      <c r="L59" s="24"/>
      <c r="M59" s="24"/>
      <c r="N59" s="24"/>
      <c r="O59" s="25"/>
      <c r="P59" s="24"/>
      <c r="Q59" s="25"/>
      <c r="R59" s="24"/>
      <c r="S59" s="26"/>
      <c r="T59" s="24"/>
      <c r="U59" s="24"/>
      <c r="V59" s="24"/>
      <c r="W59" s="27"/>
      <c r="X59" s="27"/>
      <c r="Y59" s="25"/>
      <c r="Z59" s="24"/>
      <c r="AA59" s="1"/>
    </row>
    <row r="60" spans="1:34" ht="26.25" customHeight="1" x14ac:dyDescent="0.4">
      <c r="A60" s="337">
        <v>2</v>
      </c>
      <c r="B60" s="338" t="s">
        <v>193</v>
      </c>
      <c r="C60" s="339">
        <v>1</v>
      </c>
      <c r="D60" s="340" t="s">
        <v>239</v>
      </c>
      <c r="E60" s="340" t="s">
        <v>81</v>
      </c>
      <c r="F60" s="341">
        <v>59</v>
      </c>
      <c r="G60" s="342" t="s">
        <v>240</v>
      </c>
      <c r="H60" s="359" t="s">
        <v>241</v>
      </c>
      <c r="I60" s="349">
        <v>3564.33</v>
      </c>
      <c r="J60" s="350">
        <v>3536.86</v>
      </c>
      <c r="K60" s="251"/>
      <c r="L60" s="249">
        <v>13.3</v>
      </c>
      <c r="M60" s="249">
        <v>6.99</v>
      </c>
      <c r="N60" s="249">
        <v>45.82</v>
      </c>
      <c r="O60" s="258">
        <v>3214</v>
      </c>
      <c r="P60" s="257" t="s">
        <v>81</v>
      </c>
      <c r="Q60" s="258">
        <f>((100-L60)/(100-M60))*O60</f>
        <v>2995.9552736264918</v>
      </c>
      <c r="R60" s="249">
        <f>L60-M60</f>
        <v>6.3100000000000005</v>
      </c>
      <c r="S60" s="251"/>
      <c r="T60" s="249"/>
      <c r="U60" s="249"/>
      <c r="V60" s="249"/>
      <c r="W60" s="260">
        <v>3250</v>
      </c>
      <c r="X60" s="260" t="s">
        <v>81</v>
      </c>
      <c r="Y60" s="258">
        <v>2950</v>
      </c>
      <c r="Z60" s="249"/>
      <c r="AA60" s="295"/>
      <c r="AB60" s="294"/>
      <c r="AC60" s="294"/>
      <c r="AD60" s="294"/>
      <c r="AE60" s="294"/>
      <c r="AF60" s="294"/>
      <c r="AG60" s="294"/>
      <c r="AH60" s="294"/>
    </row>
    <row r="61" spans="1:34" ht="26.25" customHeight="1" x14ac:dyDescent="0.4">
      <c r="A61" s="337"/>
      <c r="B61" s="338"/>
      <c r="C61" s="339"/>
      <c r="D61" s="339"/>
      <c r="E61" s="339"/>
      <c r="F61" s="341"/>
      <c r="G61" s="342"/>
      <c r="H61" s="359"/>
      <c r="I61" s="352"/>
      <c r="J61" s="353"/>
      <c r="K61" s="251"/>
      <c r="L61" s="249"/>
      <c r="M61" s="249"/>
      <c r="N61" s="249"/>
      <c r="O61" s="250"/>
      <c r="P61" s="249"/>
      <c r="Q61" s="250"/>
      <c r="R61" s="249"/>
      <c r="S61" s="251"/>
      <c r="T61" s="249"/>
      <c r="U61" s="249"/>
      <c r="V61" s="249"/>
      <c r="W61" s="252"/>
      <c r="X61" s="252"/>
      <c r="Y61" s="250"/>
      <c r="Z61" s="249"/>
      <c r="AA61" s="295"/>
      <c r="AB61" s="294"/>
      <c r="AC61" s="294"/>
      <c r="AD61" s="294"/>
      <c r="AE61" s="294"/>
      <c r="AF61" s="294"/>
      <c r="AG61" s="294"/>
      <c r="AH61" s="294"/>
    </row>
    <row r="62" spans="1:34" ht="26.25" customHeight="1" x14ac:dyDescent="0.4">
      <c r="A62" s="337"/>
      <c r="B62" s="338"/>
      <c r="C62" s="339"/>
      <c r="D62" s="339"/>
      <c r="E62" s="339"/>
      <c r="F62" s="341"/>
      <c r="G62" s="342"/>
      <c r="H62" s="359"/>
      <c r="I62" s="352"/>
      <c r="J62" s="353"/>
      <c r="K62" s="251"/>
      <c r="L62" s="249"/>
      <c r="M62" s="249"/>
      <c r="N62" s="249"/>
      <c r="O62" s="250"/>
      <c r="P62" s="249"/>
      <c r="Q62" s="250"/>
      <c r="R62" s="249"/>
      <c r="S62" s="251"/>
      <c r="T62" s="249"/>
      <c r="U62" s="249"/>
      <c r="V62" s="249"/>
      <c r="W62" s="252"/>
      <c r="X62" s="252"/>
      <c r="Y62" s="250"/>
      <c r="Z62" s="249"/>
      <c r="AA62" s="295"/>
      <c r="AB62" s="294"/>
      <c r="AC62" s="294"/>
      <c r="AD62" s="294"/>
      <c r="AE62" s="294"/>
      <c r="AF62" s="294"/>
      <c r="AG62" s="294"/>
      <c r="AH62" s="294"/>
    </row>
    <row r="63" spans="1:34" ht="26.25" customHeight="1" x14ac:dyDescent="0.4">
      <c r="A63" s="337"/>
      <c r="B63" s="338"/>
      <c r="C63" s="339"/>
      <c r="D63" s="339"/>
      <c r="E63" s="339"/>
      <c r="F63" s="341"/>
      <c r="G63" s="342"/>
      <c r="H63" s="359"/>
      <c r="I63" s="352"/>
      <c r="J63" s="353"/>
      <c r="K63" s="251"/>
      <c r="L63" s="249"/>
      <c r="M63" s="249"/>
      <c r="N63" s="249"/>
      <c r="O63" s="250"/>
      <c r="P63" s="249"/>
      <c r="Q63" s="250"/>
      <c r="R63" s="249"/>
      <c r="S63" s="251"/>
      <c r="T63" s="249"/>
      <c r="U63" s="249"/>
      <c r="V63" s="249"/>
      <c r="W63" s="252"/>
      <c r="X63" s="252"/>
      <c r="Y63" s="250"/>
      <c r="Z63" s="249"/>
      <c r="AA63" s="295"/>
      <c r="AB63" s="294"/>
      <c r="AC63" s="294"/>
      <c r="AD63" s="294"/>
      <c r="AE63" s="294"/>
      <c r="AF63" s="294"/>
      <c r="AG63" s="294"/>
      <c r="AH63" s="294"/>
    </row>
    <row r="64" spans="1:34" ht="26.25" customHeight="1" x14ac:dyDescent="0.4">
      <c r="A64" s="337">
        <v>5</v>
      </c>
      <c r="B64" s="338" t="s">
        <v>196</v>
      </c>
      <c r="C64" s="339">
        <v>4</v>
      </c>
      <c r="D64" s="339" t="s">
        <v>184</v>
      </c>
      <c r="E64" s="339" t="s">
        <v>27</v>
      </c>
      <c r="F64" s="341">
        <v>59</v>
      </c>
      <c r="G64" s="342">
        <v>151000433</v>
      </c>
      <c r="H64" s="354" t="s">
        <v>193</v>
      </c>
      <c r="I64" s="355">
        <v>2346.4499999999998</v>
      </c>
      <c r="J64" s="353">
        <v>2346.4499999999998</v>
      </c>
      <c r="K64" s="251"/>
      <c r="L64" s="249">
        <v>12.98</v>
      </c>
      <c r="M64" s="249">
        <v>9.66</v>
      </c>
      <c r="N64" s="249">
        <v>32.630000000000003</v>
      </c>
      <c r="O64" s="250">
        <v>4076</v>
      </c>
      <c r="P64" s="249" t="s">
        <v>27</v>
      </c>
      <c r="Q64" s="250">
        <f>((100-L64)/(100-M64))*O64</f>
        <v>3926.2067744077922</v>
      </c>
      <c r="R64" s="249">
        <f>L64-M64</f>
        <v>3.3200000000000003</v>
      </c>
      <c r="S64" s="251"/>
      <c r="T64" s="249">
        <v>21.21</v>
      </c>
      <c r="U64" s="249">
        <v>11</v>
      </c>
      <c r="V64" s="249">
        <v>28.14</v>
      </c>
      <c r="W64" s="252">
        <v>4305</v>
      </c>
      <c r="X64" s="252" t="s">
        <v>70</v>
      </c>
      <c r="Y64" s="250">
        <f>((100-T64)/(100-U64))*W64</f>
        <v>3811.1342696629208</v>
      </c>
      <c r="Z64" s="249">
        <f>T64-U64</f>
        <v>10.210000000000001</v>
      </c>
      <c r="AA64" s="295"/>
      <c r="AB64" s="294"/>
      <c r="AC64" s="294"/>
      <c r="AD64" s="294"/>
      <c r="AE64" s="294"/>
      <c r="AF64" s="294"/>
      <c r="AG64" s="294"/>
      <c r="AH64" s="294"/>
    </row>
    <row r="65" spans="1:34" ht="26.25" customHeight="1" x14ac:dyDescent="0.4">
      <c r="A65" s="337">
        <v>8</v>
      </c>
      <c r="B65" s="338" t="s">
        <v>196</v>
      </c>
      <c r="C65" s="339">
        <v>6</v>
      </c>
      <c r="D65" s="339" t="s">
        <v>184</v>
      </c>
      <c r="E65" s="339" t="s">
        <v>27</v>
      </c>
      <c r="F65" s="341">
        <v>59</v>
      </c>
      <c r="G65" s="342">
        <v>161009678</v>
      </c>
      <c r="H65" s="354" t="s">
        <v>180</v>
      </c>
      <c r="I65" s="355">
        <v>3849.88</v>
      </c>
      <c r="J65" s="353">
        <v>3820.25</v>
      </c>
      <c r="K65" s="251"/>
      <c r="L65" s="249">
        <v>12.79</v>
      </c>
      <c r="M65" s="249">
        <v>10.3</v>
      </c>
      <c r="N65" s="249">
        <v>33.08</v>
      </c>
      <c r="O65" s="250">
        <v>4012</v>
      </c>
      <c r="P65" s="249" t="s">
        <v>27</v>
      </c>
      <c r="Q65" s="250">
        <f>((100-L65)/(100-M65))*O65</f>
        <v>3900.6301003344483</v>
      </c>
      <c r="R65" s="249">
        <f>L65-M65</f>
        <v>2.4899999999999984</v>
      </c>
      <c r="S65" s="251"/>
      <c r="T65" s="249">
        <v>20.25</v>
      </c>
      <c r="U65" s="249">
        <v>10.210000000000001</v>
      </c>
      <c r="V65" s="249">
        <v>34.58</v>
      </c>
      <c r="W65" s="252">
        <v>3854</v>
      </c>
      <c r="X65" s="252" t="s">
        <v>53</v>
      </c>
      <c r="Y65" s="250">
        <f>((100-T65)/(100-U65))*W65</f>
        <v>3423.0593607305937</v>
      </c>
      <c r="Z65" s="249">
        <f>T65-U65</f>
        <v>10.039999999999999</v>
      </c>
      <c r="AA65" s="295"/>
      <c r="AB65" s="294"/>
      <c r="AC65" s="294"/>
      <c r="AD65" s="294"/>
      <c r="AE65" s="294"/>
      <c r="AF65" s="294"/>
      <c r="AG65" s="294"/>
      <c r="AH65" s="294"/>
    </row>
    <row r="66" spans="1:34" ht="26.25" customHeight="1" x14ac:dyDescent="0.25">
      <c r="A66" s="337">
        <v>10</v>
      </c>
      <c r="B66" s="338" t="s">
        <v>195</v>
      </c>
      <c r="C66" s="339">
        <v>8</v>
      </c>
      <c r="D66" s="339" t="s">
        <v>184</v>
      </c>
      <c r="E66" s="339" t="s">
        <v>27</v>
      </c>
      <c r="F66" s="341">
        <v>58</v>
      </c>
      <c r="G66" s="341">
        <v>161009681</v>
      </c>
      <c r="H66" s="354" t="s">
        <v>196</v>
      </c>
      <c r="I66" s="355">
        <v>2640.39</v>
      </c>
      <c r="J66" s="353">
        <v>2640.39</v>
      </c>
      <c r="K66" s="26"/>
      <c r="L66" s="24">
        <v>11.3</v>
      </c>
      <c r="M66" s="24">
        <v>10.039999999999999</v>
      </c>
      <c r="N66" s="24">
        <v>34.68</v>
      </c>
      <c r="O66" s="25">
        <v>3808</v>
      </c>
      <c r="P66" s="24" t="s">
        <v>53</v>
      </c>
      <c r="Q66" s="250">
        <f>((100-L66)/(100-M66))*O66</f>
        <v>3754.6642952423294</v>
      </c>
      <c r="R66" s="249">
        <f>L66-M66</f>
        <v>1.2600000000000016</v>
      </c>
      <c r="S66" s="251"/>
      <c r="T66" s="24">
        <v>19.82</v>
      </c>
      <c r="U66" s="24">
        <v>10.82</v>
      </c>
      <c r="V66" s="24">
        <v>30.42</v>
      </c>
      <c r="W66" s="27">
        <v>4149</v>
      </c>
      <c r="X66" s="27" t="s">
        <v>27</v>
      </c>
      <c r="Y66" s="250">
        <f>((100-T66)/(100-U66))*W66</f>
        <v>3730.2850414891232</v>
      </c>
      <c r="Z66" s="249">
        <f>T66-U66</f>
        <v>9</v>
      </c>
      <c r="AA66" s="1"/>
    </row>
    <row r="67" spans="1:34" ht="26.25" customHeight="1" x14ac:dyDescent="0.25">
      <c r="A67" s="337">
        <v>35</v>
      </c>
      <c r="B67" s="338" t="s">
        <v>207</v>
      </c>
      <c r="C67" s="339">
        <v>29</v>
      </c>
      <c r="D67" s="339" t="s">
        <v>184</v>
      </c>
      <c r="E67" s="339" t="s">
        <v>27</v>
      </c>
      <c r="F67" s="341"/>
      <c r="G67" s="342">
        <v>141000218</v>
      </c>
      <c r="H67" s="343" t="s">
        <v>206</v>
      </c>
      <c r="I67" s="357">
        <v>1660.21</v>
      </c>
      <c r="J67" s="348">
        <v>1631.0099999999998</v>
      </c>
      <c r="K67" s="26"/>
      <c r="L67" s="24">
        <v>15.23</v>
      </c>
      <c r="M67" s="24">
        <v>8.36</v>
      </c>
      <c r="N67" s="24">
        <v>34.090000000000003</v>
      </c>
      <c r="O67" s="25">
        <v>4215</v>
      </c>
      <c r="P67" s="24" t="s">
        <v>27</v>
      </c>
      <c r="Q67" s="250">
        <f>((100-L67)/(100-M67))*O67</f>
        <v>3899.0129855958094</v>
      </c>
      <c r="R67" s="249">
        <f>L67-M67</f>
        <v>6.870000000000001</v>
      </c>
      <c r="S67" s="251"/>
      <c r="T67" s="24">
        <v>19.45</v>
      </c>
      <c r="U67" s="24">
        <v>8.43</v>
      </c>
      <c r="V67" s="24">
        <v>34.35</v>
      </c>
      <c r="W67" s="27">
        <v>4157</v>
      </c>
      <c r="X67" s="27" t="s">
        <v>27</v>
      </c>
      <c r="Y67" s="250">
        <f>((100-T67)/(100-U67))*W67</f>
        <v>3656.7254559353505</v>
      </c>
      <c r="Z67" s="249">
        <f>T67-U67</f>
        <v>11.02</v>
      </c>
      <c r="AA67" s="1"/>
    </row>
    <row r="68" spans="1:34" ht="26.25" customHeight="1" x14ac:dyDescent="0.25">
      <c r="A68" s="337"/>
      <c r="B68" s="338"/>
      <c r="C68" s="339"/>
      <c r="D68" s="340" t="s">
        <v>184</v>
      </c>
      <c r="E68" s="340" t="s">
        <v>27</v>
      </c>
      <c r="F68" s="341"/>
      <c r="G68" s="342"/>
      <c r="H68" s="343"/>
      <c r="I68" s="363">
        <f>SUM(I64:I67)</f>
        <v>10496.93</v>
      </c>
      <c r="J68" s="345">
        <f>SUM(J64:J67)</f>
        <v>10438.1</v>
      </c>
      <c r="K68" s="26"/>
      <c r="L68" s="24"/>
      <c r="M68" s="24"/>
      <c r="N68" s="24"/>
      <c r="O68" s="41">
        <f>SUMPRODUCT(O64:O67,$J64:$J67)/$J68</f>
        <v>4006.5036232647703</v>
      </c>
      <c r="P68" s="41" t="s">
        <v>27</v>
      </c>
      <c r="Q68" s="41">
        <f t="shared" ref="Q68" si="9">SUMPRODUCT(Q64:Q67,$J64:$J67)/$J68</f>
        <v>3869.2039025074819</v>
      </c>
      <c r="R68" s="249"/>
      <c r="S68" s="251"/>
      <c r="T68" s="42">
        <f>SUMPRODUCT(T64:T67,$I64:$I67)/$I68</f>
        <v>20.229904248194469</v>
      </c>
      <c r="U68" s="42">
        <f t="shared" ref="U68:Z68" si="10">SUMPRODUCT(U64:U67,$I64:$I67)/$I68</f>
        <v>10.258505572581697</v>
      </c>
      <c r="V68" s="42">
        <f t="shared" si="10"/>
        <v>32.057642634560771</v>
      </c>
      <c r="W68" s="41">
        <f t="shared" si="10"/>
        <v>4076.9421011667214</v>
      </c>
      <c r="X68" s="41" t="s">
        <v>27</v>
      </c>
      <c r="Y68" s="41">
        <f t="shared" si="10"/>
        <v>3624.0446748369236</v>
      </c>
      <c r="Z68" s="42">
        <f t="shared" si="10"/>
        <v>9.9713986756127753</v>
      </c>
      <c r="AA68" s="1"/>
    </row>
    <row r="69" spans="1:34" ht="26.25" customHeight="1" x14ac:dyDescent="0.25">
      <c r="A69" s="337"/>
      <c r="B69" s="338"/>
      <c r="C69" s="339"/>
      <c r="D69" s="339"/>
      <c r="E69" s="339"/>
      <c r="F69" s="341"/>
      <c r="G69" s="342"/>
      <c r="H69" s="343"/>
      <c r="I69" s="357"/>
      <c r="J69" s="348"/>
      <c r="K69" s="26"/>
      <c r="L69" s="24"/>
      <c r="M69" s="24"/>
      <c r="N69" s="24"/>
      <c r="O69" s="25"/>
      <c r="P69" s="24"/>
      <c r="Q69" s="250"/>
      <c r="R69" s="249"/>
      <c r="S69" s="251"/>
      <c r="T69" s="24"/>
      <c r="U69" s="24"/>
      <c r="V69" s="24"/>
      <c r="W69" s="27"/>
      <c r="X69" s="27"/>
      <c r="Y69" s="250"/>
      <c r="Z69" s="249"/>
      <c r="AA69" s="1"/>
    </row>
    <row r="70" spans="1:34" ht="26.25" customHeight="1" x14ac:dyDescent="0.25">
      <c r="A70" s="337"/>
      <c r="B70" s="338"/>
      <c r="C70" s="339"/>
      <c r="D70" s="339"/>
      <c r="E70" s="339"/>
      <c r="F70" s="341"/>
      <c r="G70" s="342"/>
      <c r="H70" s="343"/>
      <c r="I70" s="357"/>
      <c r="J70" s="348"/>
      <c r="K70" s="26"/>
      <c r="L70" s="24"/>
      <c r="M70" s="24"/>
      <c r="N70" s="24"/>
      <c r="O70" s="25"/>
      <c r="P70" s="24"/>
      <c r="Q70" s="250"/>
      <c r="R70" s="249"/>
      <c r="S70" s="251"/>
      <c r="T70" s="24"/>
      <c r="U70" s="24"/>
      <c r="V70" s="24"/>
      <c r="W70" s="27"/>
      <c r="X70" s="27"/>
      <c r="Y70" s="250"/>
      <c r="Z70" s="249"/>
      <c r="AA70" s="1"/>
    </row>
    <row r="71" spans="1:34" ht="26.25" customHeight="1" x14ac:dyDescent="0.4">
      <c r="A71" s="337">
        <v>6</v>
      </c>
      <c r="B71" s="338" t="s">
        <v>196</v>
      </c>
      <c r="C71" s="339">
        <v>4</v>
      </c>
      <c r="D71" s="339" t="s">
        <v>121</v>
      </c>
      <c r="E71" s="339" t="s">
        <v>27</v>
      </c>
      <c r="F71" s="341"/>
      <c r="G71" s="342">
        <v>151000433</v>
      </c>
      <c r="H71" s="354" t="s">
        <v>193</v>
      </c>
      <c r="I71" s="355">
        <v>1612.36</v>
      </c>
      <c r="J71" s="353">
        <v>1581.5500000000002</v>
      </c>
      <c r="K71" s="251"/>
      <c r="L71" s="249">
        <v>12.68</v>
      </c>
      <c r="M71" s="249">
        <v>6.54</v>
      </c>
      <c r="N71" s="249">
        <v>58.38</v>
      </c>
      <c r="O71" s="250">
        <v>2205</v>
      </c>
      <c r="P71" s="249" t="s">
        <v>96</v>
      </c>
      <c r="Q71" s="250">
        <f>((100-L71)/(100-M71))*O71</f>
        <v>2060.1390969398672</v>
      </c>
      <c r="R71" s="249">
        <f>L71-M71</f>
        <v>6.14</v>
      </c>
      <c r="S71" s="251"/>
      <c r="T71" s="249">
        <v>19.59</v>
      </c>
      <c r="U71" s="249">
        <v>9.06</v>
      </c>
      <c r="V71" s="249">
        <v>40.75</v>
      </c>
      <c r="W71" s="252">
        <v>3465</v>
      </c>
      <c r="X71" s="252" t="s">
        <v>29</v>
      </c>
      <c r="Y71" s="250">
        <f>((100-T71)/(100-U71))*W71</f>
        <v>3063.7854629425992</v>
      </c>
      <c r="Z71" s="249">
        <f>T71-U71</f>
        <v>10.53</v>
      </c>
      <c r="AA71" s="295"/>
      <c r="AB71" s="294"/>
      <c r="AC71" s="294"/>
      <c r="AD71" s="294"/>
      <c r="AE71" s="294"/>
      <c r="AF71" s="294"/>
      <c r="AG71" s="294"/>
      <c r="AH71" s="294"/>
    </row>
    <row r="72" spans="1:34" ht="26.25" customHeight="1" x14ac:dyDescent="0.25">
      <c r="A72" s="337">
        <v>11</v>
      </c>
      <c r="B72" s="338" t="s">
        <v>195</v>
      </c>
      <c r="C72" s="339">
        <v>8</v>
      </c>
      <c r="D72" s="339" t="s">
        <v>121</v>
      </c>
      <c r="E72" s="339" t="s">
        <v>27</v>
      </c>
      <c r="F72" s="341"/>
      <c r="G72" s="341">
        <v>161009681</v>
      </c>
      <c r="H72" s="354" t="s">
        <v>196</v>
      </c>
      <c r="I72" s="355">
        <v>1207.81</v>
      </c>
      <c r="J72" s="353">
        <v>1178.1800000000003</v>
      </c>
      <c r="K72" s="26"/>
      <c r="L72" s="24">
        <v>12.58</v>
      </c>
      <c r="M72" s="24">
        <v>9.5399999999999991</v>
      </c>
      <c r="N72" s="24">
        <v>35.86</v>
      </c>
      <c r="O72" s="25">
        <v>3772</v>
      </c>
      <c r="P72" s="24" t="s">
        <v>53</v>
      </c>
      <c r="Q72" s="250">
        <f>((100-L72)/(100-M72))*O72</f>
        <v>3645.2381162944944</v>
      </c>
      <c r="R72" s="249">
        <f>L72-M72</f>
        <v>3.0400000000000009</v>
      </c>
      <c r="S72" s="251"/>
      <c r="T72" s="24">
        <v>20.81</v>
      </c>
      <c r="U72" s="24">
        <v>11.21</v>
      </c>
      <c r="V72" s="24">
        <v>27.39</v>
      </c>
      <c r="W72" s="27">
        <v>4357</v>
      </c>
      <c r="X72" s="27" t="s">
        <v>70</v>
      </c>
      <c r="Y72" s="250">
        <f>((100-T72)/(100-U72))*W72</f>
        <v>3885.9199234147991</v>
      </c>
      <c r="Z72" s="249">
        <f>T72-U72</f>
        <v>9.5999999999999979</v>
      </c>
      <c r="AA72" s="1"/>
    </row>
    <row r="73" spans="1:34" ht="26.25" customHeight="1" x14ac:dyDescent="0.25">
      <c r="A73" s="337"/>
      <c r="B73" s="338"/>
      <c r="C73" s="339"/>
      <c r="D73" s="340" t="s">
        <v>121</v>
      </c>
      <c r="E73" s="340" t="s">
        <v>27</v>
      </c>
      <c r="F73" s="341"/>
      <c r="G73" s="341"/>
      <c r="H73" s="354"/>
      <c r="I73" s="362">
        <f>SUM(I71:I72)</f>
        <v>2820.17</v>
      </c>
      <c r="J73" s="350">
        <f>SUM(J71:J72)</f>
        <v>2759.7300000000005</v>
      </c>
      <c r="K73" s="26"/>
      <c r="L73" s="24"/>
      <c r="M73" s="24"/>
      <c r="N73" s="24"/>
      <c r="O73" s="258">
        <f>SUMPRODUCT(O71:O72,$J71:$J72)/$J73</f>
        <v>2873.9814076014682</v>
      </c>
      <c r="P73" s="258" t="s">
        <v>61</v>
      </c>
      <c r="Q73" s="258">
        <f t="shared" ref="Q73" si="11">SUMPRODUCT(Q71:Q72,$J71:$J72)/$J73</f>
        <v>2736.8473120997687</v>
      </c>
      <c r="R73" s="249"/>
      <c r="S73" s="251"/>
      <c r="T73" s="42">
        <f>SUMPRODUCT(T71:T72,$I71:$I72)/$I73</f>
        <v>20.112496232496621</v>
      </c>
      <c r="U73" s="42">
        <f t="shared" ref="U73:Z73" si="12">SUMPRODUCT(U71:U72,$I71:$I72)/$I73</f>
        <v>9.9807925408751945</v>
      </c>
      <c r="V73" s="42">
        <f t="shared" si="12"/>
        <v>35.028237978561577</v>
      </c>
      <c r="W73" s="41">
        <f t="shared" si="12"/>
        <v>3847.0218355631046</v>
      </c>
      <c r="X73" s="41" t="s">
        <v>53</v>
      </c>
      <c r="Y73" s="41">
        <f t="shared" si="12"/>
        <v>3415.8855926166707</v>
      </c>
      <c r="Z73" s="42">
        <f t="shared" si="12"/>
        <v>10.131703691621427</v>
      </c>
      <c r="AA73" s="1"/>
    </row>
    <row r="74" spans="1:34" ht="26.25" customHeight="1" x14ac:dyDescent="0.25">
      <c r="A74" s="337"/>
      <c r="B74" s="338"/>
      <c r="C74" s="339"/>
      <c r="D74" s="339"/>
      <c r="E74" s="339"/>
      <c r="F74" s="341"/>
      <c r="G74" s="341"/>
      <c r="H74" s="354"/>
      <c r="I74" s="355"/>
      <c r="J74" s="353"/>
      <c r="K74" s="26"/>
      <c r="L74" s="24"/>
      <c r="M74" s="24"/>
      <c r="N74" s="24"/>
      <c r="O74" s="25"/>
      <c r="P74" s="24"/>
      <c r="Q74" s="250"/>
      <c r="R74" s="249"/>
      <c r="S74" s="251"/>
      <c r="T74" s="24"/>
      <c r="U74" s="24"/>
      <c r="V74" s="24"/>
      <c r="W74" s="27"/>
      <c r="X74" s="27"/>
      <c r="Y74" s="250"/>
      <c r="Z74" s="249"/>
      <c r="AA74" s="1"/>
    </row>
    <row r="75" spans="1:34" ht="26.25" customHeight="1" x14ac:dyDescent="0.25">
      <c r="A75" s="337"/>
      <c r="B75" s="338"/>
      <c r="C75" s="339"/>
      <c r="D75" s="339"/>
      <c r="E75" s="339"/>
      <c r="F75" s="341"/>
      <c r="G75" s="341"/>
      <c r="H75" s="354"/>
      <c r="I75" s="355"/>
      <c r="J75" s="353"/>
      <c r="K75" s="26"/>
      <c r="L75" s="24"/>
      <c r="M75" s="24"/>
      <c r="N75" s="24"/>
      <c r="O75" s="25"/>
      <c r="P75" s="24"/>
      <c r="Q75" s="250"/>
      <c r="R75" s="249"/>
      <c r="S75" s="251"/>
      <c r="T75" s="24"/>
      <c r="U75" s="24"/>
      <c r="V75" s="24"/>
      <c r="W75" s="27"/>
      <c r="X75" s="27"/>
      <c r="Y75" s="250"/>
      <c r="Z75" s="249"/>
      <c r="AA75" s="1"/>
    </row>
    <row r="76" spans="1:34" ht="26.25" customHeight="1" x14ac:dyDescent="0.25">
      <c r="A76" s="337">
        <v>15</v>
      </c>
      <c r="B76" s="338" t="s">
        <v>198</v>
      </c>
      <c r="C76" s="339">
        <v>12</v>
      </c>
      <c r="D76" s="339" t="s">
        <v>68</v>
      </c>
      <c r="E76" s="339" t="s">
        <v>69</v>
      </c>
      <c r="F76" s="341">
        <v>53</v>
      </c>
      <c r="G76" s="342">
        <v>161009685</v>
      </c>
      <c r="H76" s="343" t="s">
        <v>195</v>
      </c>
      <c r="I76" s="355">
        <v>1843.61</v>
      </c>
      <c r="J76" s="353">
        <v>1843.61</v>
      </c>
      <c r="K76" s="26"/>
      <c r="L76" s="24">
        <v>13.69</v>
      </c>
      <c r="M76" s="24">
        <v>7.82</v>
      </c>
      <c r="N76" s="24">
        <v>36.24</v>
      </c>
      <c r="O76" s="25">
        <v>4057</v>
      </c>
      <c r="P76" s="24" t="s">
        <v>27</v>
      </c>
      <c r="Q76" s="250">
        <f>((100-L76)/(100-M76))*O76</f>
        <v>3798.651225862443</v>
      </c>
      <c r="R76" s="249">
        <f>L76-M76</f>
        <v>5.8699999999999992</v>
      </c>
      <c r="S76" s="251"/>
      <c r="T76" s="24">
        <v>18.239999999999998</v>
      </c>
      <c r="U76" s="24">
        <v>8.82</v>
      </c>
      <c r="V76" s="24">
        <v>28.8</v>
      </c>
      <c r="W76" s="27">
        <v>4591</v>
      </c>
      <c r="X76" s="27" t="s">
        <v>70</v>
      </c>
      <c r="Y76" s="250">
        <f>((100-T76)/(100-U76))*W76</f>
        <v>4116.6940118447028</v>
      </c>
      <c r="Z76" s="249">
        <f>T76-U76</f>
        <v>9.4199999999999982</v>
      </c>
      <c r="AA76" s="1"/>
    </row>
    <row r="77" spans="1:34" ht="26.25" customHeight="1" x14ac:dyDescent="0.25">
      <c r="A77" s="337">
        <v>27</v>
      </c>
      <c r="B77" s="338" t="s">
        <v>202</v>
      </c>
      <c r="C77" s="339">
        <v>23</v>
      </c>
      <c r="D77" s="339" t="s">
        <v>68</v>
      </c>
      <c r="E77" s="339" t="s">
        <v>69</v>
      </c>
      <c r="F77" s="341">
        <v>58</v>
      </c>
      <c r="G77" s="342">
        <v>151000444</v>
      </c>
      <c r="H77" s="359" t="s">
        <v>203</v>
      </c>
      <c r="I77" s="357">
        <v>2718.4</v>
      </c>
      <c r="J77" s="348">
        <v>2718.4</v>
      </c>
      <c r="K77" s="26"/>
      <c r="L77" s="24">
        <v>15.61</v>
      </c>
      <c r="M77" s="24">
        <v>7.24</v>
      </c>
      <c r="N77" s="24">
        <v>35.26</v>
      </c>
      <c r="O77" s="25">
        <v>4230</v>
      </c>
      <c r="P77" s="24" t="s">
        <v>27</v>
      </c>
      <c r="Q77" s="250">
        <f>((100-L77)/(100-M77))*O77</f>
        <v>3848.315006468305</v>
      </c>
      <c r="R77" s="249">
        <f>L77-M77</f>
        <v>8.3699999999999992</v>
      </c>
      <c r="S77" s="251"/>
      <c r="T77" s="24">
        <v>19.82</v>
      </c>
      <c r="U77" s="24">
        <v>8.89</v>
      </c>
      <c r="V77" s="24">
        <v>26.14</v>
      </c>
      <c r="W77" s="27">
        <v>4821</v>
      </c>
      <c r="X77" s="27" t="s">
        <v>69</v>
      </c>
      <c r="Y77" s="250">
        <f>((100-T77)/(100-U77))*W77</f>
        <v>4242.6493249917685</v>
      </c>
      <c r="Z77" s="249">
        <f>T77-U77</f>
        <v>10.93</v>
      </c>
      <c r="AA77" s="1"/>
    </row>
    <row r="78" spans="1:34" ht="26.25" customHeight="1" x14ac:dyDescent="0.25">
      <c r="A78" s="337">
        <v>34</v>
      </c>
      <c r="B78" s="338" t="s">
        <v>207</v>
      </c>
      <c r="C78" s="339">
        <v>29</v>
      </c>
      <c r="D78" s="339" t="s">
        <v>68</v>
      </c>
      <c r="E78" s="339" t="s">
        <v>69</v>
      </c>
      <c r="F78" s="341">
        <v>57</v>
      </c>
      <c r="G78" s="342">
        <v>141000218</v>
      </c>
      <c r="H78" s="343" t="s">
        <v>206</v>
      </c>
      <c r="I78" s="357">
        <v>2084.7800000000002</v>
      </c>
      <c r="J78" s="348">
        <v>2084.7800000000002</v>
      </c>
      <c r="K78" s="26"/>
      <c r="L78" s="24">
        <v>14.45</v>
      </c>
      <c r="M78" s="24">
        <v>7.03</v>
      </c>
      <c r="N78" s="24">
        <v>45.31</v>
      </c>
      <c r="O78" s="25">
        <v>3402</v>
      </c>
      <c r="P78" s="24" t="s">
        <v>29</v>
      </c>
      <c r="Q78" s="250">
        <f>((100-L78)/(100-M78))*O78</f>
        <v>3130.4840271055177</v>
      </c>
      <c r="R78" s="249">
        <f>L78-M78</f>
        <v>7.419999999999999</v>
      </c>
      <c r="S78" s="251"/>
      <c r="T78" s="24">
        <v>19.149999999999999</v>
      </c>
      <c r="U78" s="24">
        <v>9.49</v>
      </c>
      <c r="V78" s="24">
        <v>24.38</v>
      </c>
      <c r="W78" s="27">
        <v>4876</v>
      </c>
      <c r="X78" s="27" t="s">
        <v>69</v>
      </c>
      <c r="Y78" s="250">
        <f>((100-T78)/(100-U78))*W78</f>
        <v>4355.5916473317866</v>
      </c>
      <c r="Z78" s="249">
        <f>T78-U78</f>
        <v>9.6599999999999984</v>
      </c>
      <c r="AA78" s="1"/>
    </row>
    <row r="79" spans="1:34" ht="26.25" customHeight="1" x14ac:dyDescent="0.25">
      <c r="A79" s="337"/>
      <c r="B79" s="338"/>
      <c r="C79" s="339"/>
      <c r="D79" s="340" t="s">
        <v>68</v>
      </c>
      <c r="E79" s="340" t="s">
        <v>69</v>
      </c>
      <c r="F79" s="341"/>
      <c r="G79" s="342"/>
      <c r="H79" s="343"/>
      <c r="I79" s="363">
        <f>SUM(I76:I78)</f>
        <v>6646.7900000000009</v>
      </c>
      <c r="J79" s="345">
        <f>SUM(J76:J78)</f>
        <v>6646.7900000000009</v>
      </c>
      <c r="K79" s="26"/>
      <c r="L79" s="24"/>
      <c r="M79" s="24"/>
      <c r="N79" s="24"/>
      <c r="O79" s="41">
        <f>SUMPRODUCT(O76:O78,$J76:$J78)/$J79</f>
        <v>3922.3112705531535</v>
      </c>
      <c r="P79" s="41" t="s">
        <v>53</v>
      </c>
      <c r="Q79" s="41">
        <f t="shared" ref="Q79" si="13">SUMPRODUCT(Q76:Q78,$J76:$J78)/$J79</f>
        <v>3609.390606612325</v>
      </c>
      <c r="R79" s="249"/>
      <c r="S79" s="251"/>
      <c r="T79" s="42">
        <f>SUMPRODUCT(T76:T78,$I76:$I78)/$I79</f>
        <v>19.17161086780235</v>
      </c>
      <c r="U79" s="42">
        <f t="shared" ref="U79:Z79" si="14">SUMPRODUCT(U76:U78,$I76:$I78)/$I79</f>
        <v>9.0587754991507179</v>
      </c>
      <c r="V79" s="42">
        <f t="shared" si="14"/>
        <v>26.325772350262309</v>
      </c>
      <c r="W79" s="41">
        <f t="shared" si="14"/>
        <v>4774.4561194200505</v>
      </c>
      <c r="X79" s="41" t="s">
        <v>69</v>
      </c>
      <c r="Y79" s="41">
        <f t="shared" si="14"/>
        <v>4243.1378946467385</v>
      </c>
      <c r="Z79" s="42">
        <f t="shared" si="14"/>
        <v>10.112835368651632</v>
      </c>
      <c r="AA79" s="1"/>
    </row>
    <row r="80" spans="1:34" ht="26.25" customHeight="1" x14ac:dyDescent="0.25">
      <c r="A80" s="337"/>
      <c r="B80" s="338"/>
      <c r="C80" s="339"/>
      <c r="D80" s="339"/>
      <c r="E80" s="339"/>
      <c r="F80" s="341"/>
      <c r="G80" s="342"/>
      <c r="H80" s="343"/>
      <c r="I80" s="357"/>
      <c r="J80" s="348"/>
      <c r="K80" s="26"/>
      <c r="L80" s="24"/>
      <c r="M80" s="24"/>
      <c r="N80" s="24"/>
      <c r="O80" s="25"/>
      <c r="P80" s="24"/>
      <c r="Q80" s="250"/>
      <c r="R80" s="249"/>
      <c r="S80" s="251"/>
      <c r="T80" s="24"/>
      <c r="U80" s="24"/>
      <c r="V80" s="24"/>
      <c r="W80" s="27"/>
      <c r="X80" s="27"/>
      <c r="Y80" s="250"/>
      <c r="Z80" s="249"/>
      <c r="AA80" s="1"/>
    </row>
    <row r="81" spans="1:34" ht="26.25" customHeight="1" x14ac:dyDescent="0.25">
      <c r="A81" s="337"/>
      <c r="B81" s="338"/>
      <c r="C81" s="339"/>
      <c r="D81" s="339"/>
      <c r="E81" s="339"/>
      <c r="F81" s="341"/>
      <c r="G81" s="342"/>
      <c r="H81" s="343"/>
      <c r="I81" s="357"/>
      <c r="J81" s="348"/>
      <c r="K81" s="26"/>
      <c r="L81" s="24"/>
      <c r="M81" s="24"/>
      <c r="N81" s="24"/>
      <c r="O81" s="25"/>
      <c r="P81" s="24"/>
      <c r="Q81" s="250"/>
      <c r="R81" s="249"/>
      <c r="S81" s="251"/>
      <c r="T81" s="24"/>
      <c r="U81" s="24"/>
      <c r="V81" s="24"/>
      <c r="W81" s="27"/>
      <c r="X81" s="27"/>
      <c r="Y81" s="250"/>
      <c r="Z81" s="249"/>
      <c r="AA81" s="1"/>
    </row>
    <row r="82" spans="1:34" ht="26.25" customHeight="1" x14ac:dyDescent="0.25">
      <c r="A82" s="337">
        <v>53</v>
      </c>
      <c r="B82" s="338" t="s">
        <v>216</v>
      </c>
      <c r="C82" s="339">
        <v>47</v>
      </c>
      <c r="D82" s="339" t="s">
        <v>72</v>
      </c>
      <c r="E82" s="339" t="s">
        <v>27</v>
      </c>
      <c r="F82" s="341">
        <v>58</v>
      </c>
      <c r="G82" s="342">
        <v>151000094</v>
      </c>
      <c r="H82" s="343" t="s">
        <v>215</v>
      </c>
      <c r="I82" s="352">
        <v>4005.08</v>
      </c>
      <c r="J82" s="360">
        <v>3973.45</v>
      </c>
      <c r="K82" s="26"/>
      <c r="L82" s="24"/>
      <c r="M82" s="24"/>
      <c r="N82" s="24"/>
      <c r="O82" s="364">
        <v>3454.2627559519378</v>
      </c>
      <c r="P82" s="365" t="s">
        <v>29</v>
      </c>
      <c r="Q82" s="364">
        <v>3211.8719968810142</v>
      </c>
      <c r="R82" s="24"/>
      <c r="S82" s="26"/>
      <c r="T82" s="24"/>
      <c r="U82" s="24"/>
      <c r="V82" s="24"/>
      <c r="W82" s="27">
        <v>4150</v>
      </c>
      <c r="X82" s="27" t="s">
        <v>27</v>
      </c>
      <c r="Y82" s="25">
        <v>3850</v>
      </c>
      <c r="Z82" s="24"/>
      <c r="AA82" s="1"/>
    </row>
    <row r="83" spans="1:34" ht="26.25" customHeight="1" x14ac:dyDescent="0.4">
      <c r="A83" s="337">
        <v>3</v>
      </c>
      <c r="B83" s="338" t="s">
        <v>193</v>
      </c>
      <c r="C83" s="339">
        <v>2</v>
      </c>
      <c r="D83" s="339" t="s">
        <v>242</v>
      </c>
      <c r="E83" s="339" t="s">
        <v>29</v>
      </c>
      <c r="F83" s="341">
        <v>58</v>
      </c>
      <c r="G83" s="342">
        <v>161004427</v>
      </c>
      <c r="H83" s="354" t="s">
        <v>180</v>
      </c>
      <c r="I83" s="355">
        <v>3942.58</v>
      </c>
      <c r="J83" s="353">
        <v>3911.85</v>
      </c>
      <c r="K83" s="251"/>
      <c r="L83" s="249">
        <v>12.75</v>
      </c>
      <c r="M83" s="249">
        <v>6.95</v>
      </c>
      <c r="N83" s="249">
        <v>49.81</v>
      </c>
      <c r="O83" s="250">
        <v>2977</v>
      </c>
      <c r="P83" s="249" t="s">
        <v>61</v>
      </c>
      <c r="Q83" s="250">
        <f t="shared" ref="Q83:Q88" si="15">((100-L83)/(100-M83))*O83</f>
        <v>2791.4373992477163</v>
      </c>
      <c r="R83" s="249">
        <f t="shared" ref="R83:R88" si="16">L83-M83</f>
        <v>5.8</v>
      </c>
      <c r="S83" s="251"/>
      <c r="T83" s="249">
        <v>14.91</v>
      </c>
      <c r="U83" s="249">
        <v>7.71</v>
      </c>
      <c r="V83" s="249">
        <v>30.73</v>
      </c>
      <c r="W83" s="252">
        <v>4564</v>
      </c>
      <c r="X83" s="252" t="s">
        <v>70</v>
      </c>
      <c r="Y83" s="250">
        <f t="shared" ref="Y83:Y91" si="17">((100-T83)/(100-U83))*W83</f>
        <v>4207.9397551197308</v>
      </c>
      <c r="Z83" s="249">
        <f t="shared" ref="Z83:Z91" si="18">T83-U83</f>
        <v>7.2</v>
      </c>
      <c r="AA83" s="295"/>
      <c r="AB83" s="294"/>
      <c r="AC83" s="294"/>
      <c r="AD83" s="294"/>
      <c r="AE83" s="294"/>
      <c r="AF83" s="294"/>
      <c r="AG83" s="294"/>
      <c r="AH83" s="294"/>
    </row>
    <row r="84" spans="1:34" ht="26.25" customHeight="1" x14ac:dyDescent="0.4">
      <c r="A84" s="337">
        <v>9</v>
      </c>
      <c r="B84" s="338" t="s">
        <v>196</v>
      </c>
      <c r="C84" s="339">
        <v>7</v>
      </c>
      <c r="D84" s="339" t="s">
        <v>243</v>
      </c>
      <c r="E84" s="339" t="s">
        <v>27</v>
      </c>
      <c r="F84" s="341">
        <v>59</v>
      </c>
      <c r="G84" s="341">
        <v>151000551</v>
      </c>
      <c r="H84" s="354" t="s">
        <v>193</v>
      </c>
      <c r="I84" s="355">
        <v>3986.25</v>
      </c>
      <c r="J84" s="353">
        <v>3955.2</v>
      </c>
      <c r="K84" s="251"/>
      <c r="L84" s="249">
        <v>11.67</v>
      </c>
      <c r="M84" s="249">
        <v>8.08</v>
      </c>
      <c r="N84" s="249">
        <v>35.770000000000003</v>
      </c>
      <c r="O84" s="250">
        <v>3971</v>
      </c>
      <c r="P84" s="249" t="s">
        <v>53</v>
      </c>
      <c r="Q84" s="250">
        <f t="shared" si="15"/>
        <v>3815.9098128807655</v>
      </c>
      <c r="R84" s="249">
        <f t="shared" si="16"/>
        <v>3.59</v>
      </c>
      <c r="S84" s="251"/>
      <c r="T84" s="249">
        <v>12.56</v>
      </c>
      <c r="U84" s="249">
        <v>7.34</v>
      </c>
      <c r="V84" s="249">
        <v>40.799999999999997</v>
      </c>
      <c r="W84" s="252">
        <v>3628</v>
      </c>
      <c r="X84" s="252" t="s">
        <v>29</v>
      </c>
      <c r="Y84" s="250">
        <f t="shared" si="17"/>
        <v>3423.6166630692856</v>
      </c>
      <c r="Z84" s="249">
        <f t="shared" si="18"/>
        <v>5.2200000000000006</v>
      </c>
      <c r="AA84" s="295"/>
      <c r="AB84" s="294"/>
      <c r="AC84" s="294"/>
      <c r="AD84" s="294"/>
      <c r="AE84" s="294"/>
      <c r="AF84" s="294"/>
      <c r="AG84" s="294"/>
      <c r="AH84" s="294"/>
    </row>
    <row r="85" spans="1:34" ht="26.25" customHeight="1" x14ac:dyDescent="0.25">
      <c r="A85" s="337">
        <v>17</v>
      </c>
      <c r="B85" s="338" t="s">
        <v>197</v>
      </c>
      <c r="C85" s="339">
        <v>13</v>
      </c>
      <c r="D85" s="339" t="s">
        <v>242</v>
      </c>
      <c r="E85" s="339" t="s">
        <v>27</v>
      </c>
      <c r="F85" s="341">
        <v>59</v>
      </c>
      <c r="G85" s="342">
        <v>151000090</v>
      </c>
      <c r="H85" s="343" t="s">
        <v>198</v>
      </c>
      <c r="I85" s="355">
        <v>3900.88</v>
      </c>
      <c r="J85" s="353">
        <v>3870.09</v>
      </c>
      <c r="K85" s="26"/>
      <c r="L85" s="24">
        <v>14.44</v>
      </c>
      <c r="M85" s="24">
        <v>7.06</v>
      </c>
      <c r="N85" s="24">
        <v>41.85</v>
      </c>
      <c r="O85" s="25">
        <v>3723</v>
      </c>
      <c r="P85" s="24" t="s">
        <v>53</v>
      </c>
      <c r="Q85" s="250">
        <f t="shared" si="15"/>
        <v>3427.3712072304716</v>
      </c>
      <c r="R85" s="249">
        <f t="shared" si="16"/>
        <v>7.38</v>
      </c>
      <c r="S85" s="251"/>
      <c r="T85" s="24">
        <v>14.28</v>
      </c>
      <c r="U85" s="24">
        <v>8.5</v>
      </c>
      <c r="V85" s="24">
        <v>27.21</v>
      </c>
      <c r="W85" s="27">
        <v>4846</v>
      </c>
      <c r="X85" s="27" t="s">
        <v>69</v>
      </c>
      <c r="Y85" s="250">
        <f t="shared" si="17"/>
        <v>4539.8810928961748</v>
      </c>
      <c r="Z85" s="249">
        <f t="shared" si="18"/>
        <v>5.7799999999999994</v>
      </c>
      <c r="AA85" s="1"/>
    </row>
    <row r="86" spans="1:34" ht="26.25" customHeight="1" x14ac:dyDescent="0.25">
      <c r="A86" s="337">
        <v>19</v>
      </c>
      <c r="B86" s="338" t="s">
        <v>199</v>
      </c>
      <c r="C86" s="339">
        <v>15</v>
      </c>
      <c r="D86" s="339" t="s">
        <v>242</v>
      </c>
      <c r="E86" s="339" t="s">
        <v>27</v>
      </c>
      <c r="F86" s="341">
        <v>57</v>
      </c>
      <c r="G86" s="342">
        <v>151000091</v>
      </c>
      <c r="H86" s="343" t="s">
        <v>197</v>
      </c>
      <c r="I86" s="357">
        <v>3848.64</v>
      </c>
      <c r="J86" s="348">
        <v>3818.6</v>
      </c>
      <c r="K86" s="26"/>
      <c r="L86" s="24">
        <v>14.8</v>
      </c>
      <c r="M86" s="24">
        <v>7.18</v>
      </c>
      <c r="N86" s="24">
        <v>42.54</v>
      </c>
      <c r="O86" s="25">
        <v>3587</v>
      </c>
      <c r="P86" s="24" t="s">
        <v>29</v>
      </c>
      <c r="Q86" s="250">
        <f t="shared" si="15"/>
        <v>3292.5274725274726</v>
      </c>
      <c r="R86" s="249">
        <f t="shared" si="16"/>
        <v>7.620000000000001</v>
      </c>
      <c r="S86" s="251"/>
      <c r="T86" s="24">
        <v>15.01</v>
      </c>
      <c r="U86" s="24">
        <v>7.23</v>
      </c>
      <c r="V86" s="24">
        <v>35.590000000000003</v>
      </c>
      <c r="W86" s="27">
        <v>4202</v>
      </c>
      <c r="X86" s="27" t="s">
        <v>27</v>
      </c>
      <c r="Y86" s="250">
        <f t="shared" si="17"/>
        <v>3849.6063382559014</v>
      </c>
      <c r="Z86" s="249">
        <f t="shared" si="18"/>
        <v>7.7799999999999994</v>
      </c>
      <c r="AA86" s="1"/>
    </row>
    <row r="87" spans="1:34" ht="26.25" customHeight="1" x14ac:dyDescent="0.25">
      <c r="A87" s="337">
        <v>23</v>
      </c>
      <c r="B87" s="338" t="s">
        <v>200</v>
      </c>
      <c r="C87" s="339">
        <v>19</v>
      </c>
      <c r="D87" s="339" t="s">
        <v>242</v>
      </c>
      <c r="E87" s="339" t="s">
        <v>27</v>
      </c>
      <c r="F87" s="341">
        <v>59</v>
      </c>
      <c r="G87" s="342">
        <v>161004436</v>
      </c>
      <c r="H87" s="359" t="s">
        <v>199</v>
      </c>
      <c r="I87" s="357">
        <v>3972.33</v>
      </c>
      <c r="J87" s="358">
        <v>3941.72</v>
      </c>
      <c r="K87" s="26"/>
      <c r="L87" s="24">
        <v>15.1</v>
      </c>
      <c r="M87" s="24">
        <v>6.55</v>
      </c>
      <c r="N87" s="24">
        <v>47.5</v>
      </c>
      <c r="O87" s="25">
        <v>3228</v>
      </c>
      <c r="P87" s="24" t="s">
        <v>81</v>
      </c>
      <c r="Q87" s="250">
        <f t="shared" si="15"/>
        <v>2932.6613162118779</v>
      </c>
      <c r="R87" s="249">
        <f t="shared" si="16"/>
        <v>8.5500000000000007</v>
      </c>
      <c r="S87" s="251"/>
      <c r="T87" s="24">
        <v>15.3</v>
      </c>
      <c r="U87" s="24">
        <v>8.15</v>
      </c>
      <c r="V87" s="24">
        <v>31.48</v>
      </c>
      <c r="W87" s="27">
        <v>4486</v>
      </c>
      <c r="X87" s="27" t="s">
        <v>70</v>
      </c>
      <c r="Y87" s="250">
        <f t="shared" si="17"/>
        <v>4136.7904191616772</v>
      </c>
      <c r="Z87" s="249">
        <f t="shared" si="18"/>
        <v>7.15</v>
      </c>
      <c r="AA87" s="1"/>
    </row>
    <row r="88" spans="1:34" ht="26.25" customHeight="1" x14ac:dyDescent="0.25">
      <c r="A88" s="337">
        <v>24</v>
      </c>
      <c r="B88" s="338" t="s">
        <v>201</v>
      </c>
      <c r="C88" s="339">
        <v>20</v>
      </c>
      <c r="D88" s="339" t="s">
        <v>242</v>
      </c>
      <c r="E88" s="339" t="s">
        <v>27</v>
      </c>
      <c r="F88" s="341">
        <v>59</v>
      </c>
      <c r="G88" s="342">
        <v>161004439</v>
      </c>
      <c r="H88" s="359" t="s">
        <v>194</v>
      </c>
      <c r="I88" s="357">
        <v>3966.54</v>
      </c>
      <c r="J88" s="358">
        <v>3935.57</v>
      </c>
      <c r="K88" s="26"/>
      <c r="L88" s="24">
        <v>15.12</v>
      </c>
      <c r="M88" s="24">
        <v>6.71</v>
      </c>
      <c r="N88" s="24">
        <v>43.38</v>
      </c>
      <c r="O88" s="25">
        <v>3543</v>
      </c>
      <c r="P88" s="24" t="s">
        <v>29</v>
      </c>
      <c r="Q88" s="250">
        <f t="shared" si="15"/>
        <v>3223.6021009754522</v>
      </c>
      <c r="R88" s="249">
        <f t="shared" si="16"/>
        <v>8.41</v>
      </c>
      <c r="S88" s="251"/>
      <c r="T88" s="24">
        <v>15.35</v>
      </c>
      <c r="U88" s="24">
        <v>8.41</v>
      </c>
      <c r="V88" s="24">
        <v>28.79</v>
      </c>
      <c r="W88" s="27">
        <v>4700</v>
      </c>
      <c r="X88" s="27" t="s">
        <v>69</v>
      </c>
      <c r="Y88" s="250">
        <f t="shared" si="17"/>
        <v>4343.8694180587399</v>
      </c>
      <c r="Z88" s="249">
        <f t="shared" si="18"/>
        <v>6.9399999999999995</v>
      </c>
      <c r="AA88" s="1"/>
    </row>
    <row r="89" spans="1:34" ht="26.25" customHeight="1" x14ac:dyDescent="0.25">
      <c r="A89" s="337">
        <v>26</v>
      </c>
      <c r="B89" s="338" t="s">
        <v>202</v>
      </c>
      <c r="C89" s="339">
        <v>22</v>
      </c>
      <c r="D89" s="339" t="s">
        <v>242</v>
      </c>
      <c r="E89" s="339" t="s">
        <v>27</v>
      </c>
      <c r="F89" s="341">
        <v>58</v>
      </c>
      <c r="G89" s="342">
        <v>161004440</v>
      </c>
      <c r="H89" s="359" t="s">
        <v>200</v>
      </c>
      <c r="I89" s="357">
        <v>3979.47</v>
      </c>
      <c r="J89" s="366">
        <v>3948.06</v>
      </c>
      <c r="K89" s="26"/>
      <c r="L89" s="24"/>
      <c r="M89" s="24"/>
      <c r="N89" s="24"/>
      <c r="O89" s="364">
        <v>3454.2627559519378</v>
      </c>
      <c r="P89" s="365" t="s">
        <v>29</v>
      </c>
      <c r="Q89" s="364">
        <v>3211.8719968810142</v>
      </c>
      <c r="R89" s="24"/>
      <c r="S89" s="26"/>
      <c r="T89" s="24">
        <v>15.53</v>
      </c>
      <c r="U89" s="24">
        <v>8.42</v>
      </c>
      <c r="V89" s="24">
        <v>27.28</v>
      </c>
      <c r="W89" s="27">
        <v>4847</v>
      </c>
      <c r="X89" s="27" t="s">
        <v>69</v>
      </c>
      <c r="Y89" s="250">
        <f t="shared" si="17"/>
        <v>4470.6932736405324</v>
      </c>
      <c r="Z89" s="249">
        <f t="shared" si="18"/>
        <v>7.1099999999999994</v>
      </c>
      <c r="AA89" s="1"/>
    </row>
    <row r="90" spans="1:34" ht="26.25" customHeight="1" x14ac:dyDescent="0.25">
      <c r="A90" s="337">
        <v>32</v>
      </c>
      <c r="B90" s="338" t="s">
        <v>206</v>
      </c>
      <c r="C90" s="339">
        <v>27</v>
      </c>
      <c r="D90" s="339" t="s">
        <v>242</v>
      </c>
      <c r="E90" s="339" t="s">
        <v>27</v>
      </c>
      <c r="F90" s="341">
        <v>58</v>
      </c>
      <c r="G90" s="342">
        <v>151000092</v>
      </c>
      <c r="H90" s="343" t="s">
        <v>205</v>
      </c>
      <c r="I90" s="357">
        <v>4022</v>
      </c>
      <c r="J90" s="348">
        <v>3990.22</v>
      </c>
      <c r="K90" s="26"/>
      <c r="L90" s="24">
        <v>14.24</v>
      </c>
      <c r="M90" s="24">
        <v>6.38</v>
      </c>
      <c r="N90" s="24">
        <v>43.56</v>
      </c>
      <c r="O90" s="25">
        <v>3552</v>
      </c>
      <c r="P90" s="24" t="s">
        <v>29</v>
      </c>
      <c r="Q90" s="250">
        <f>((100-L90)/(100-M90))*O90</f>
        <v>3253.786797692801</v>
      </c>
      <c r="R90" s="249">
        <f>L90-M90</f>
        <v>7.86</v>
      </c>
      <c r="S90" s="251"/>
      <c r="T90" s="24">
        <v>15.2</v>
      </c>
      <c r="U90" s="24">
        <v>8.43</v>
      </c>
      <c r="V90" s="24">
        <v>29.38</v>
      </c>
      <c r="W90" s="27">
        <v>4638</v>
      </c>
      <c r="X90" s="27" t="s">
        <v>69</v>
      </c>
      <c r="Y90" s="250">
        <f t="shared" si="17"/>
        <v>4295.1010156164684</v>
      </c>
      <c r="Z90" s="249">
        <f t="shared" si="18"/>
        <v>6.77</v>
      </c>
      <c r="AA90" s="1"/>
    </row>
    <row r="91" spans="1:34" ht="26.25" customHeight="1" x14ac:dyDescent="0.25">
      <c r="A91" s="337">
        <v>44</v>
      </c>
      <c r="B91" s="338" t="s">
        <v>211</v>
      </c>
      <c r="C91" s="339">
        <v>38</v>
      </c>
      <c r="D91" s="339" t="s">
        <v>242</v>
      </c>
      <c r="E91" s="339" t="s">
        <v>27</v>
      </c>
      <c r="F91" s="341">
        <v>58</v>
      </c>
      <c r="G91" s="342">
        <v>151000093</v>
      </c>
      <c r="H91" s="343" t="s">
        <v>210</v>
      </c>
      <c r="I91" s="355">
        <v>3981.68</v>
      </c>
      <c r="J91" s="353">
        <v>3950.67</v>
      </c>
      <c r="K91" s="26"/>
      <c r="L91" s="24">
        <v>16.29</v>
      </c>
      <c r="M91" s="24">
        <v>6.94</v>
      </c>
      <c r="N91" s="24">
        <v>43.3</v>
      </c>
      <c r="O91" s="25">
        <v>3575</v>
      </c>
      <c r="P91" s="24" t="s">
        <v>29</v>
      </c>
      <c r="Q91" s="250">
        <f>((100-L91)/(100-M91))*O91</f>
        <v>3215.8096926713947</v>
      </c>
      <c r="R91" s="249">
        <f>L91-M91</f>
        <v>9.3499999999999979</v>
      </c>
      <c r="S91" s="251"/>
      <c r="T91" s="24">
        <v>15.74</v>
      </c>
      <c r="U91" s="24">
        <v>8.64</v>
      </c>
      <c r="V91" s="24">
        <v>30.05</v>
      </c>
      <c r="W91" s="27">
        <v>4565</v>
      </c>
      <c r="X91" s="27" t="s">
        <v>70</v>
      </c>
      <c r="Y91" s="250">
        <f t="shared" si="17"/>
        <v>4210.2331436077066</v>
      </c>
      <c r="Z91" s="249">
        <f t="shared" si="18"/>
        <v>7.1</v>
      </c>
      <c r="AA91" s="1"/>
    </row>
    <row r="92" spans="1:34" ht="26.25" customHeight="1" x14ac:dyDescent="0.25">
      <c r="A92" s="337"/>
      <c r="B92" s="338"/>
      <c r="C92" s="339"/>
      <c r="D92" s="340" t="s">
        <v>242</v>
      </c>
      <c r="E92" s="340" t="s">
        <v>27</v>
      </c>
      <c r="F92" s="341"/>
      <c r="G92" s="342"/>
      <c r="H92" s="343"/>
      <c r="I92" s="362">
        <f>SUM(I82:I91)</f>
        <v>39605.450000000004</v>
      </c>
      <c r="J92" s="350">
        <f>SUM(J82:J91)</f>
        <v>39295.43</v>
      </c>
      <c r="K92" s="26"/>
      <c r="L92" s="24"/>
      <c r="M92" s="24"/>
      <c r="N92" s="24"/>
      <c r="O92" s="41">
        <f>SUMPRODUCT(O82:O91,$J82:$J91)/$J92</f>
        <v>3506.3828094997521</v>
      </c>
      <c r="P92" s="41" t="s">
        <v>29</v>
      </c>
      <c r="Q92" s="41">
        <f t="shared" ref="Q92" si="19">SUMPRODUCT(Q82:Q91,$J82:$J91)/$J92</f>
        <v>3237.6970295136257</v>
      </c>
      <c r="R92" s="249"/>
      <c r="S92" s="251"/>
      <c r="T92" s="24"/>
      <c r="U92" s="24"/>
      <c r="V92" s="24"/>
      <c r="W92" s="43">
        <f>SUMPRODUCT(W82:W91,$I82:$I91)/$I92</f>
        <v>4462.37294488511</v>
      </c>
      <c r="X92" s="43" t="s">
        <v>70</v>
      </c>
      <c r="Y92" s="43">
        <f t="shared" ref="Y92" si="20">SUMPRODUCT(Y82:Y91,$I82:$I91)/$I92</f>
        <v>4132.6354068740729</v>
      </c>
      <c r="Z92" s="249"/>
      <c r="AA92" s="1"/>
    </row>
    <row r="93" spans="1:34" ht="26.25" customHeight="1" x14ac:dyDescent="0.25">
      <c r="A93" s="337"/>
      <c r="B93" s="338"/>
      <c r="C93" s="339"/>
      <c r="D93" s="339"/>
      <c r="E93" s="339"/>
      <c r="F93" s="341"/>
      <c r="G93" s="342"/>
      <c r="H93" s="343"/>
      <c r="I93" s="355"/>
      <c r="J93" s="353"/>
      <c r="K93" s="26"/>
      <c r="L93" s="24"/>
      <c r="M93" s="24"/>
      <c r="N93" s="24"/>
      <c r="O93" s="25"/>
      <c r="P93" s="24"/>
      <c r="Q93" s="250"/>
      <c r="R93" s="249"/>
      <c r="S93" s="251"/>
      <c r="T93" s="24"/>
      <c r="U93" s="24"/>
      <c r="V93" s="24"/>
      <c r="W93" s="27"/>
      <c r="X93" s="27"/>
      <c r="Y93" s="250"/>
      <c r="Z93" s="249"/>
      <c r="AA93" s="1"/>
    </row>
    <row r="94" spans="1:34" ht="26.25" customHeight="1" x14ac:dyDescent="0.25">
      <c r="J94" s="367"/>
    </row>
    <row r="95" spans="1:34" ht="26.25" customHeight="1" x14ac:dyDescent="0.25">
      <c r="A95" s="216" t="s">
        <v>3</v>
      </c>
      <c r="B95" s="216" t="s">
        <v>4</v>
      </c>
      <c r="C95" s="216" t="s">
        <v>5</v>
      </c>
      <c r="D95" s="216" t="s">
        <v>6</v>
      </c>
      <c r="E95" s="217" t="s">
        <v>7</v>
      </c>
      <c r="F95" s="216" t="s">
        <v>8</v>
      </c>
      <c r="G95" s="216" t="s">
        <v>9</v>
      </c>
      <c r="H95" s="216" t="s">
        <v>10</v>
      </c>
      <c r="I95" s="216"/>
      <c r="J95" s="216"/>
      <c r="K95" s="329"/>
      <c r="L95" s="219" t="s">
        <v>12</v>
      </c>
      <c r="M95" s="220" t="s">
        <v>218</v>
      </c>
      <c r="N95" s="220"/>
      <c r="O95" s="220"/>
      <c r="P95" s="220"/>
      <c r="Q95" s="221" t="s">
        <v>14</v>
      </c>
      <c r="R95" s="222" t="s">
        <v>15</v>
      </c>
      <c r="S95" s="223"/>
      <c r="T95" s="219" t="s">
        <v>12</v>
      </c>
      <c r="U95" s="220" t="s">
        <v>219</v>
      </c>
      <c r="V95" s="220"/>
      <c r="W95" s="220"/>
      <c r="X95" s="220"/>
      <c r="Y95" s="221" t="s">
        <v>14</v>
      </c>
      <c r="Z95" s="222" t="s">
        <v>15</v>
      </c>
      <c r="AA95" s="1"/>
    </row>
    <row r="96" spans="1:34" ht="26.25" customHeight="1" x14ac:dyDescent="0.25">
      <c r="A96" s="228"/>
      <c r="B96" s="228"/>
      <c r="C96" s="228"/>
      <c r="D96" s="228"/>
      <c r="E96" s="229"/>
      <c r="F96" s="228"/>
      <c r="G96" s="228"/>
      <c r="H96" s="228"/>
      <c r="I96" s="5" t="s">
        <v>18</v>
      </c>
      <c r="J96" s="231" t="s">
        <v>19</v>
      </c>
      <c r="K96" s="329"/>
      <c r="L96" s="232"/>
      <c r="M96" s="233" t="s">
        <v>21</v>
      </c>
      <c r="N96" s="233" t="s">
        <v>22</v>
      </c>
      <c r="O96" s="234" t="s">
        <v>23</v>
      </c>
      <c r="P96" s="235" t="s">
        <v>24</v>
      </c>
      <c r="Q96" s="236"/>
      <c r="R96" s="237"/>
      <c r="S96" s="238"/>
      <c r="T96" s="232"/>
      <c r="U96" s="233" t="s">
        <v>21</v>
      </c>
      <c r="V96" s="233" t="s">
        <v>22</v>
      </c>
      <c r="W96" s="336" t="s">
        <v>23</v>
      </c>
      <c r="X96" s="235" t="s">
        <v>24</v>
      </c>
      <c r="Y96" s="236"/>
      <c r="Z96" s="237"/>
      <c r="AA96" s="1"/>
    </row>
    <row r="97" spans="1:34" s="294" customFormat="1" ht="26.25" customHeight="1" x14ac:dyDescent="0.4">
      <c r="A97" s="337">
        <v>20</v>
      </c>
      <c r="B97" s="338" t="s">
        <v>194</v>
      </c>
      <c r="C97" s="339">
        <v>16</v>
      </c>
      <c r="D97" s="351" t="s">
        <v>220</v>
      </c>
      <c r="E97" s="351" t="s">
        <v>81</v>
      </c>
      <c r="F97" s="341">
        <v>58</v>
      </c>
      <c r="G97" s="342" t="s">
        <v>221</v>
      </c>
      <c r="H97" s="343" t="s">
        <v>222</v>
      </c>
      <c r="I97" s="368">
        <v>4117.3999999999996</v>
      </c>
      <c r="J97" s="369">
        <v>4085.7</v>
      </c>
      <c r="K97" s="26"/>
      <c r="L97" s="24"/>
      <c r="M97" s="24"/>
      <c r="N97" s="24"/>
      <c r="O97" s="71">
        <v>3778</v>
      </c>
      <c r="P97" s="72" t="s">
        <v>53</v>
      </c>
      <c r="Q97" s="370">
        <v>3468.0144287714006</v>
      </c>
      <c r="R97" s="249"/>
      <c r="S97" s="251"/>
      <c r="T97" s="24"/>
      <c r="U97" s="24"/>
      <c r="V97" s="24"/>
      <c r="W97" s="73">
        <v>3250</v>
      </c>
      <c r="X97" s="73" t="s">
        <v>81</v>
      </c>
      <c r="Y97" s="71">
        <v>2950</v>
      </c>
      <c r="Z97" s="24"/>
      <c r="AA97" s="1"/>
      <c r="AB97"/>
      <c r="AC97"/>
      <c r="AD97"/>
      <c r="AE97"/>
      <c r="AF97"/>
      <c r="AG97"/>
      <c r="AH97"/>
    </row>
    <row r="98" spans="1:34" s="294" customFormat="1" ht="26.25" customHeight="1" x14ac:dyDescent="0.4">
      <c r="A98" s="337">
        <v>42</v>
      </c>
      <c r="B98" s="338" t="s">
        <v>210</v>
      </c>
      <c r="C98" s="339">
        <v>36</v>
      </c>
      <c r="D98" s="351" t="s">
        <v>223</v>
      </c>
      <c r="E98" s="351" t="s">
        <v>81</v>
      </c>
      <c r="F98" s="341">
        <v>58</v>
      </c>
      <c r="G98" s="342" t="s">
        <v>224</v>
      </c>
      <c r="H98" s="343" t="s">
        <v>225</v>
      </c>
      <c r="I98" s="371">
        <v>3586.16</v>
      </c>
      <c r="J98" s="372">
        <v>3558.59</v>
      </c>
      <c r="K98" s="26"/>
      <c r="L98" s="24"/>
      <c r="M98" s="24"/>
      <c r="N98" s="24"/>
      <c r="O98" s="71">
        <v>2797</v>
      </c>
      <c r="P98" s="72" t="s">
        <v>54</v>
      </c>
      <c r="Q98" s="370">
        <v>2555.6725616291533</v>
      </c>
      <c r="R98" s="249"/>
      <c r="S98" s="251"/>
      <c r="T98" s="24"/>
      <c r="U98" s="24"/>
      <c r="V98" s="24"/>
      <c r="W98" s="73">
        <v>3250</v>
      </c>
      <c r="X98" s="73" t="s">
        <v>81</v>
      </c>
      <c r="Y98" s="71">
        <v>2950</v>
      </c>
      <c r="Z98" s="24"/>
      <c r="AA98" s="1"/>
      <c r="AB98"/>
      <c r="AC98"/>
      <c r="AD98"/>
      <c r="AE98"/>
      <c r="AF98"/>
      <c r="AG98"/>
      <c r="AH98"/>
    </row>
    <row r="99" spans="1:34" s="294" customFormat="1" ht="30" customHeight="1" x14ac:dyDescent="0.4">
      <c r="A99" s="337">
        <v>47</v>
      </c>
      <c r="B99" s="338" t="s">
        <v>213</v>
      </c>
      <c r="C99" s="339">
        <v>41</v>
      </c>
      <c r="D99" s="351" t="s">
        <v>226</v>
      </c>
      <c r="E99" s="351" t="s">
        <v>81</v>
      </c>
      <c r="F99" s="341">
        <v>58</v>
      </c>
      <c r="G99" s="342" t="s">
        <v>227</v>
      </c>
      <c r="H99" s="343" t="s">
        <v>228</v>
      </c>
      <c r="I99" s="371">
        <v>3644</v>
      </c>
      <c r="J99" s="372">
        <v>3615.58</v>
      </c>
      <c r="K99" s="26"/>
      <c r="L99" s="24"/>
      <c r="M99" s="24"/>
      <c r="N99" s="24"/>
      <c r="O99" s="71">
        <v>2889</v>
      </c>
      <c r="P99" s="72" t="s">
        <v>61</v>
      </c>
      <c r="Q99" s="370">
        <v>2588.1264612114769</v>
      </c>
      <c r="R99" s="249"/>
      <c r="S99" s="251"/>
      <c r="T99" s="24"/>
      <c r="U99" s="24"/>
      <c r="V99" s="24"/>
      <c r="W99" s="73">
        <v>3250</v>
      </c>
      <c r="X99" s="73" t="s">
        <v>81</v>
      </c>
      <c r="Y99" s="71">
        <v>2950</v>
      </c>
      <c r="Z99" s="24"/>
      <c r="AA99" s="1"/>
      <c r="AB99"/>
      <c r="AC99"/>
      <c r="AD99"/>
      <c r="AE99"/>
      <c r="AF99"/>
      <c r="AG99"/>
      <c r="AH99"/>
    </row>
    <row r="100" spans="1:34" s="294" customFormat="1" ht="30" customHeight="1" x14ac:dyDescent="0.4">
      <c r="A100" s="337">
        <v>41</v>
      </c>
      <c r="B100" s="338" t="s">
        <v>210</v>
      </c>
      <c r="C100" s="339">
        <v>35</v>
      </c>
      <c r="D100" s="351" t="s">
        <v>229</v>
      </c>
      <c r="E100" s="351" t="s">
        <v>27</v>
      </c>
      <c r="F100" s="341">
        <v>58</v>
      </c>
      <c r="G100" s="342" t="s">
        <v>230</v>
      </c>
      <c r="H100" s="343" t="s">
        <v>231</v>
      </c>
      <c r="I100" s="371">
        <v>3841.2</v>
      </c>
      <c r="J100" s="372">
        <v>3810.86</v>
      </c>
      <c r="K100" s="26"/>
      <c r="L100" s="24"/>
      <c r="M100" s="24"/>
      <c r="N100" s="24"/>
      <c r="O100" s="71">
        <v>3095</v>
      </c>
      <c r="P100" s="72" t="s">
        <v>61</v>
      </c>
      <c r="Q100" s="370">
        <v>2814.6341070277235</v>
      </c>
      <c r="R100" s="249"/>
      <c r="S100" s="251"/>
      <c r="T100" s="24"/>
      <c r="U100" s="24"/>
      <c r="V100" s="24"/>
      <c r="W100" s="73">
        <v>4150</v>
      </c>
      <c r="X100" s="73" t="s">
        <v>27</v>
      </c>
      <c r="Y100" s="71">
        <v>3850</v>
      </c>
      <c r="Z100" s="24"/>
      <c r="AA100" s="1"/>
      <c r="AB100"/>
      <c r="AC100"/>
      <c r="AD100"/>
      <c r="AE100"/>
      <c r="AF100"/>
      <c r="AG100"/>
      <c r="AH100"/>
    </row>
    <row r="101" spans="1:34" ht="30" customHeight="1" x14ac:dyDescent="0.25">
      <c r="A101" s="337"/>
      <c r="B101" s="338"/>
      <c r="C101" s="339"/>
      <c r="D101" s="351" t="s">
        <v>26</v>
      </c>
      <c r="E101" s="351" t="s">
        <v>27</v>
      </c>
      <c r="F101" s="341"/>
      <c r="G101" s="342"/>
      <c r="H101" s="343"/>
      <c r="I101" s="371">
        <v>86514.359999999986</v>
      </c>
      <c r="J101" s="373">
        <v>85836.66</v>
      </c>
      <c r="K101" s="26"/>
      <c r="L101" s="24"/>
      <c r="M101" s="24"/>
      <c r="N101" s="24"/>
      <c r="O101" s="71">
        <v>3210.9734535285097</v>
      </c>
      <c r="P101" s="71" t="s">
        <v>81</v>
      </c>
      <c r="Q101" s="71">
        <v>2978.0689467578627</v>
      </c>
      <c r="R101" s="24"/>
      <c r="S101" s="26"/>
      <c r="T101" s="72"/>
      <c r="U101" s="72"/>
      <c r="V101" s="72"/>
      <c r="W101" s="71">
        <v>4188.2027372103321</v>
      </c>
      <c r="X101" s="71" t="s">
        <v>27</v>
      </c>
      <c r="Y101" s="71">
        <v>3928.780074468315</v>
      </c>
      <c r="Z101" s="72"/>
      <c r="AA101" s="1"/>
    </row>
    <row r="102" spans="1:34" ht="41.25" customHeight="1" x14ac:dyDescent="0.25">
      <c r="A102" s="337"/>
      <c r="B102" s="338"/>
      <c r="C102" s="339"/>
      <c r="D102" s="351" t="s">
        <v>95</v>
      </c>
      <c r="E102" s="351" t="s">
        <v>53</v>
      </c>
      <c r="F102" s="341"/>
      <c r="G102" s="342"/>
      <c r="H102" s="343"/>
      <c r="I102" s="371">
        <v>7947.12</v>
      </c>
      <c r="J102" s="373">
        <v>7885.1100000000006</v>
      </c>
      <c r="K102" s="26"/>
      <c r="L102" s="24"/>
      <c r="M102" s="24"/>
      <c r="N102" s="24"/>
      <c r="O102" s="71">
        <v>2570.6966229414807</v>
      </c>
      <c r="P102" s="72" t="s">
        <v>54</v>
      </c>
      <c r="Q102" s="71">
        <v>2348.7724714602077</v>
      </c>
      <c r="R102" s="24"/>
      <c r="S102" s="26"/>
      <c r="T102" s="24"/>
      <c r="U102" s="24"/>
      <c r="V102" s="24"/>
      <c r="W102" s="73">
        <v>3850</v>
      </c>
      <c r="X102" s="73" t="s">
        <v>53</v>
      </c>
      <c r="Y102" s="71">
        <v>3550</v>
      </c>
      <c r="Z102" s="24"/>
      <c r="AA102" s="1"/>
    </row>
    <row r="103" spans="1:34" ht="41.25" customHeight="1" x14ac:dyDescent="0.4">
      <c r="A103" s="337"/>
      <c r="B103" s="338"/>
      <c r="C103" s="339"/>
      <c r="D103" s="351" t="s">
        <v>176</v>
      </c>
      <c r="E103" s="351" t="s">
        <v>27</v>
      </c>
      <c r="F103" s="341"/>
      <c r="G103" s="341"/>
      <c r="H103" s="354"/>
      <c r="I103" s="374">
        <v>7896.46</v>
      </c>
      <c r="J103" s="372">
        <v>7834.9</v>
      </c>
      <c r="K103" s="251"/>
      <c r="L103" s="249"/>
      <c r="M103" s="249"/>
      <c r="N103" s="249"/>
      <c r="O103" s="370">
        <v>3456.6610422596336</v>
      </c>
      <c r="P103" s="370" t="s">
        <v>29</v>
      </c>
      <c r="Q103" s="370">
        <v>3188.2407640330002</v>
      </c>
      <c r="R103" s="249"/>
      <c r="S103" s="251"/>
      <c r="T103" s="249"/>
      <c r="U103" s="249"/>
      <c r="V103" s="249"/>
      <c r="W103" s="375">
        <v>4150</v>
      </c>
      <c r="X103" s="375" t="s">
        <v>27</v>
      </c>
      <c r="Y103" s="370">
        <v>3850</v>
      </c>
      <c r="Z103" s="249"/>
      <c r="AA103" s="295"/>
      <c r="AB103" s="294"/>
      <c r="AC103" s="294"/>
      <c r="AD103" s="294"/>
      <c r="AE103" s="294"/>
      <c r="AF103" s="294"/>
      <c r="AG103" s="294"/>
      <c r="AH103" s="294"/>
    </row>
    <row r="104" spans="1:34" ht="40.5" customHeight="1" x14ac:dyDescent="0.25">
      <c r="A104" s="337"/>
      <c r="B104" s="338"/>
      <c r="C104" s="339"/>
      <c r="D104" s="351" t="s">
        <v>59</v>
      </c>
      <c r="E104" s="351" t="s">
        <v>27</v>
      </c>
      <c r="F104" s="341"/>
      <c r="G104" s="342"/>
      <c r="H104" s="359"/>
      <c r="I104" s="376">
        <v>2911.88</v>
      </c>
      <c r="J104" s="369">
        <v>2853.5600000000004</v>
      </c>
      <c r="K104" s="26"/>
      <c r="L104" s="24"/>
      <c r="M104" s="24"/>
      <c r="N104" s="24"/>
      <c r="O104" s="370">
        <v>3547.8737576921458</v>
      </c>
      <c r="P104" s="370" t="s">
        <v>29</v>
      </c>
      <c r="Q104" s="370">
        <v>3263.8919849060121</v>
      </c>
      <c r="R104" s="249"/>
      <c r="S104" s="251"/>
      <c r="T104" s="24"/>
      <c r="U104" s="24"/>
      <c r="V104" s="24"/>
      <c r="W104" s="71">
        <v>4052.5737976839705</v>
      </c>
      <c r="X104" s="71" t="s">
        <v>27</v>
      </c>
      <c r="Y104" s="71">
        <v>3476.2017122667116</v>
      </c>
      <c r="Z104" s="24"/>
      <c r="AA104" s="1"/>
    </row>
    <row r="105" spans="1:34" ht="40.5" customHeight="1" x14ac:dyDescent="0.25">
      <c r="A105" s="337">
        <v>50</v>
      </c>
      <c r="B105" s="338" t="s">
        <v>215</v>
      </c>
      <c r="C105" s="339">
        <v>44</v>
      </c>
      <c r="D105" s="351" t="s">
        <v>236</v>
      </c>
      <c r="E105" s="351" t="s">
        <v>27</v>
      </c>
      <c r="F105" s="341">
        <v>58</v>
      </c>
      <c r="G105" s="342" t="s">
        <v>237</v>
      </c>
      <c r="H105" s="343" t="s">
        <v>238</v>
      </c>
      <c r="I105" s="371">
        <v>3854.1</v>
      </c>
      <c r="J105" s="373">
        <v>3824.43</v>
      </c>
      <c r="K105" s="26"/>
      <c r="L105" s="24"/>
      <c r="M105" s="24"/>
      <c r="N105" s="24"/>
      <c r="O105" s="71">
        <v>3125</v>
      </c>
      <c r="P105" s="72" t="s">
        <v>81</v>
      </c>
      <c r="Q105" s="71">
        <v>2721</v>
      </c>
      <c r="R105" s="24"/>
      <c r="S105" s="26"/>
      <c r="T105" s="24"/>
      <c r="U105" s="24"/>
      <c r="V105" s="24"/>
      <c r="W105" s="73">
        <v>4150</v>
      </c>
      <c r="X105" s="73" t="s">
        <v>27</v>
      </c>
      <c r="Y105" s="71">
        <v>3850</v>
      </c>
      <c r="Z105" s="24"/>
      <c r="AA105" s="1"/>
    </row>
    <row r="106" spans="1:34" ht="40.5" customHeight="1" x14ac:dyDescent="0.4">
      <c r="A106" s="337">
        <v>2</v>
      </c>
      <c r="B106" s="338" t="s">
        <v>193</v>
      </c>
      <c r="C106" s="339">
        <v>1</v>
      </c>
      <c r="D106" s="351" t="s">
        <v>239</v>
      </c>
      <c r="E106" s="351" t="s">
        <v>81</v>
      </c>
      <c r="F106" s="341">
        <v>59</v>
      </c>
      <c r="G106" s="342" t="s">
        <v>240</v>
      </c>
      <c r="H106" s="359" t="s">
        <v>241</v>
      </c>
      <c r="I106" s="371">
        <v>3564.33</v>
      </c>
      <c r="J106" s="372">
        <v>3536.86</v>
      </c>
      <c r="K106" s="251"/>
      <c r="L106" s="249"/>
      <c r="M106" s="249"/>
      <c r="N106" s="249"/>
      <c r="O106" s="370">
        <v>3214</v>
      </c>
      <c r="P106" s="377" t="s">
        <v>81</v>
      </c>
      <c r="Q106" s="370">
        <v>2995.9552736264918</v>
      </c>
      <c r="R106" s="249"/>
      <c r="S106" s="251"/>
      <c r="T106" s="249"/>
      <c r="U106" s="249"/>
      <c r="V106" s="249"/>
      <c r="W106" s="375">
        <v>3250</v>
      </c>
      <c r="X106" s="375" t="s">
        <v>81</v>
      </c>
      <c r="Y106" s="370">
        <v>2950</v>
      </c>
      <c r="Z106" s="249"/>
      <c r="AA106" s="295"/>
      <c r="AB106" s="294"/>
      <c r="AC106" s="294"/>
      <c r="AD106" s="294"/>
      <c r="AE106" s="294"/>
      <c r="AF106" s="294"/>
      <c r="AG106" s="294"/>
      <c r="AH106" s="294"/>
    </row>
    <row r="107" spans="1:34" ht="40.5" customHeight="1" x14ac:dyDescent="0.25">
      <c r="A107" s="337"/>
      <c r="B107" s="338"/>
      <c r="C107" s="339"/>
      <c r="D107" s="351" t="s">
        <v>184</v>
      </c>
      <c r="E107" s="351" t="s">
        <v>27</v>
      </c>
      <c r="F107" s="341"/>
      <c r="G107" s="342"/>
      <c r="H107" s="343"/>
      <c r="I107" s="376">
        <v>10496.93</v>
      </c>
      <c r="J107" s="369">
        <v>10438.1</v>
      </c>
      <c r="K107" s="26"/>
      <c r="L107" s="24"/>
      <c r="M107" s="24"/>
      <c r="N107" s="24"/>
      <c r="O107" s="71">
        <v>4006.5036232647703</v>
      </c>
      <c r="P107" s="71" t="s">
        <v>27</v>
      </c>
      <c r="Q107" s="71">
        <v>3869.2039025074819</v>
      </c>
      <c r="R107" s="249"/>
      <c r="S107" s="251"/>
      <c r="T107" s="72"/>
      <c r="U107" s="72"/>
      <c r="V107" s="72"/>
      <c r="W107" s="71">
        <v>4076.9421011667214</v>
      </c>
      <c r="X107" s="71" t="s">
        <v>27</v>
      </c>
      <c r="Y107" s="71">
        <v>3624.0446748369236</v>
      </c>
      <c r="Z107" s="72"/>
      <c r="AA107" s="1"/>
    </row>
    <row r="108" spans="1:34" ht="40.5" customHeight="1" x14ac:dyDescent="0.25">
      <c r="A108" s="337"/>
      <c r="B108" s="338"/>
      <c r="C108" s="339"/>
      <c r="D108" s="351" t="s">
        <v>121</v>
      </c>
      <c r="E108" s="351" t="s">
        <v>27</v>
      </c>
      <c r="F108" s="341"/>
      <c r="G108" s="341"/>
      <c r="H108" s="354"/>
      <c r="I108" s="374">
        <v>2820.17</v>
      </c>
      <c r="J108" s="372">
        <v>2759.7300000000005</v>
      </c>
      <c r="K108" s="26"/>
      <c r="L108" s="24"/>
      <c r="M108" s="24"/>
      <c r="N108" s="24"/>
      <c r="O108" s="370">
        <v>2873.9814076014682</v>
      </c>
      <c r="P108" s="370" t="s">
        <v>61</v>
      </c>
      <c r="Q108" s="370">
        <v>2736.8473120997687</v>
      </c>
      <c r="R108" s="249"/>
      <c r="S108" s="251"/>
      <c r="T108" s="72"/>
      <c r="U108" s="72"/>
      <c r="V108" s="72"/>
      <c r="W108" s="71">
        <v>3847.0218355631046</v>
      </c>
      <c r="X108" s="71" t="s">
        <v>53</v>
      </c>
      <c r="Y108" s="71">
        <v>3415.8855926166707</v>
      </c>
      <c r="Z108" s="72"/>
      <c r="AA108" s="1"/>
    </row>
    <row r="109" spans="1:34" ht="40.5" customHeight="1" x14ac:dyDescent="0.25">
      <c r="A109" s="337"/>
      <c r="B109" s="338"/>
      <c r="C109" s="339"/>
      <c r="D109" s="351" t="s">
        <v>68</v>
      </c>
      <c r="E109" s="351" t="s">
        <v>69</v>
      </c>
      <c r="F109" s="341"/>
      <c r="G109" s="342"/>
      <c r="H109" s="343"/>
      <c r="I109" s="376">
        <v>6646.7900000000009</v>
      </c>
      <c r="J109" s="369">
        <v>6646.7900000000009</v>
      </c>
      <c r="K109" s="26"/>
      <c r="L109" s="24"/>
      <c r="M109" s="24"/>
      <c r="N109" s="24"/>
      <c r="O109" s="71">
        <v>3922.3112705531535</v>
      </c>
      <c r="P109" s="71" t="s">
        <v>53</v>
      </c>
      <c r="Q109" s="71">
        <v>3609.390606612325</v>
      </c>
      <c r="R109" s="249"/>
      <c r="S109" s="251"/>
      <c r="T109" s="72"/>
      <c r="U109" s="72"/>
      <c r="V109" s="72"/>
      <c r="W109" s="71">
        <v>4774.4561194200505</v>
      </c>
      <c r="X109" s="71" t="s">
        <v>69</v>
      </c>
      <c r="Y109" s="71">
        <v>4243.1378946467385</v>
      </c>
      <c r="Z109" s="72"/>
      <c r="AA109" s="1"/>
    </row>
    <row r="110" spans="1:34" ht="25.5" customHeight="1" x14ac:dyDescent="0.25">
      <c r="A110" s="378"/>
      <c r="B110" s="379"/>
      <c r="C110" s="380"/>
      <c r="D110" s="381" t="s">
        <v>242</v>
      </c>
      <c r="E110" s="381" t="s">
        <v>27</v>
      </c>
      <c r="F110" s="382"/>
      <c r="G110" s="383"/>
      <c r="H110" s="384"/>
      <c r="I110" s="385">
        <v>39605.450000000004</v>
      </c>
      <c r="J110" s="386">
        <v>39295.43</v>
      </c>
      <c r="K110" s="26"/>
      <c r="L110" s="57"/>
      <c r="M110" s="57"/>
      <c r="N110" s="57"/>
      <c r="O110" s="77">
        <v>3506.3828094997521</v>
      </c>
      <c r="P110" s="77" t="s">
        <v>29</v>
      </c>
      <c r="Q110" s="77">
        <v>3237.6970295136257</v>
      </c>
      <c r="R110" s="280"/>
      <c r="S110" s="251"/>
      <c r="T110" s="57"/>
      <c r="U110" s="57"/>
      <c r="V110" s="57"/>
      <c r="W110" s="79">
        <v>4462.37294488511</v>
      </c>
      <c r="X110" s="79" t="s">
        <v>70</v>
      </c>
      <c r="Y110" s="79">
        <v>4132.6354068740729</v>
      </c>
      <c r="Z110" s="280"/>
      <c r="AA110" s="1"/>
    </row>
    <row r="111" spans="1:34" ht="26.25" customHeight="1" x14ac:dyDescent="0.25">
      <c r="A111" s="80"/>
      <c r="B111" s="80"/>
      <c r="C111" s="80"/>
      <c r="D111" s="80"/>
      <c r="E111" s="80"/>
      <c r="F111" s="80"/>
      <c r="G111" s="80"/>
      <c r="H111" s="80"/>
      <c r="I111" s="387">
        <f>SUM(I97:I110)</f>
        <v>187446.35000000003</v>
      </c>
      <c r="J111" s="388">
        <f>SUM(J97:J110)</f>
        <v>185982.3</v>
      </c>
      <c r="K111" s="1"/>
      <c r="L111" s="80"/>
      <c r="M111" s="80"/>
      <c r="N111" s="80"/>
      <c r="O111" s="86">
        <f>SUMPRODUCT(O97:O110,$J97:$J110)/$J111</f>
        <v>3321.0225337678662</v>
      </c>
      <c r="P111" s="86" t="s">
        <v>61</v>
      </c>
      <c r="Q111" s="86">
        <f t="shared" ref="Q111" si="21">SUMPRODUCT(Q97:Q110,$J97:$J110)/$J111</f>
        <v>3075.2867125200682</v>
      </c>
      <c r="R111" s="80"/>
      <c r="S111" s="1"/>
      <c r="T111" s="80"/>
      <c r="U111" s="80"/>
      <c r="V111" s="80"/>
      <c r="W111" s="389">
        <f>SUMPRODUCT(W97:W110,$I97:$I110)/$I111</f>
        <v>4161.2966782762105</v>
      </c>
      <c r="X111" s="389" t="s">
        <v>27</v>
      </c>
      <c r="Y111" s="389">
        <f t="shared" ref="Y111" si="22">SUMPRODUCT(Y97:Y110,$I97:$I110)/$I111</f>
        <v>3850.7106503146051</v>
      </c>
      <c r="Z111" s="80"/>
      <c r="AA111" s="1"/>
    </row>
    <row r="112" spans="1:34" ht="15" customHeight="1" x14ac:dyDescent="0.25"/>
    <row r="113" spans="9:10" ht="15" customHeight="1" x14ac:dyDescent="0.25"/>
    <row r="114" spans="9:10" ht="15" customHeight="1" x14ac:dyDescent="0.25"/>
    <row r="115" spans="9:10" ht="15" customHeight="1" x14ac:dyDescent="0.25"/>
    <row r="116" spans="9:10" ht="15" customHeight="1" x14ac:dyDescent="0.25">
      <c r="I116" s="390"/>
      <c r="J116" s="390"/>
    </row>
    <row r="117" spans="9:10" ht="15" customHeight="1" x14ac:dyDescent="0.25">
      <c r="I117" s="390"/>
      <c r="J117" s="390"/>
    </row>
    <row r="118" spans="9:10" ht="15" customHeight="1" x14ac:dyDescent="0.25">
      <c r="I118" s="391"/>
      <c r="J118" s="391"/>
    </row>
    <row r="119" spans="9:10" ht="15" customHeight="1" x14ac:dyDescent="0.25">
      <c r="I119" s="391"/>
      <c r="J119" s="391"/>
    </row>
    <row r="120" spans="9:10" ht="15" customHeight="1" x14ac:dyDescent="0.25">
      <c r="I120" s="391"/>
      <c r="J120" s="391"/>
    </row>
    <row r="121" spans="9:10" ht="15" customHeight="1" x14ac:dyDescent="0.25">
      <c r="I121" s="392"/>
      <c r="J121" s="391"/>
    </row>
    <row r="132" customFormat="1" hidden="1" x14ac:dyDescent="0.25"/>
    <row r="133" customFormat="1" hidden="1" x14ac:dyDescent="0.25"/>
    <row r="134" customFormat="1" hidden="1" x14ac:dyDescent="0.25"/>
    <row r="135" customFormat="1" hidden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</sheetData>
  <mergeCells count="38">
    <mergeCell ref="Q95:Q96"/>
    <mergeCell ref="R95:R96"/>
    <mergeCell ref="T95:T96"/>
    <mergeCell ref="U95:X95"/>
    <mergeCell ref="Y95:Y96"/>
    <mergeCell ref="Z95:Z96"/>
    <mergeCell ref="F95:F96"/>
    <mergeCell ref="G95:G96"/>
    <mergeCell ref="H95:H96"/>
    <mergeCell ref="I95:J95"/>
    <mergeCell ref="L95:L96"/>
    <mergeCell ref="M95:P95"/>
    <mergeCell ref="R4:R5"/>
    <mergeCell ref="T4:T5"/>
    <mergeCell ref="U4:X4"/>
    <mergeCell ref="Y4:Y5"/>
    <mergeCell ref="Z4:Z5"/>
    <mergeCell ref="A95:A96"/>
    <mergeCell ref="B95:B96"/>
    <mergeCell ref="C95:C96"/>
    <mergeCell ref="D95:D96"/>
    <mergeCell ref="E95:E96"/>
    <mergeCell ref="H4:H5"/>
    <mergeCell ref="I4:I5"/>
    <mergeCell ref="J4:J5"/>
    <mergeCell ref="L4:L5"/>
    <mergeCell ref="M4:P4"/>
    <mergeCell ref="Q4:Q5"/>
    <mergeCell ref="A1:Z1"/>
    <mergeCell ref="A2:Z2"/>
    <mergeCell ref="A3:Z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7932-5A11-4A26-9196-549646A717E6}">
  <dimension ref="A1:AG165"/>
  <sheetViews>
    <sheetView topLeftCell="A114" zoomScale="40" zoomScaleNormal="40" workbookViewId="0">
      <selection activeCell="J11" sqref="J11"/>
    </sheetView>
  </sheetViews>
  <sheetFormatPr defaultColWidth="9.140625" defaultRowHeight="15" x14ac:dyDescent="0.25"/>
  <cols>
    <col min="1" max="1" width="7.85546875" customWidth="1"/>
    <col min="2" max="2" width="23.140625" customWidth="1"/>
    <col min="3" max="3" width="9.7109375" customWidth="1"/>
    <col min="4" max="4" width="40.28515625" customWidth="1"/>
    <col min="5" max="5" width="10.7109375" customWidth="1"/>
    <col min="6" max="6" width="8.85546875" customWidth="1"/>
    <col min="7" max="7" width="20" customWidth="1"/>
    <col min="8" max="8" width="15.7109375" customWidth="1"/>
    <col min="9" max="11" width="21.5703125" customWidth="1"/>
    <col min="12" max="12" width="23.140625" customWidth="1"/>
    <col min="13" max="13" width="3.140625" customWidth="1"/>
    <col min="14" max="20" width="12.28515625" customWidth="1"/>
    <col min="21" max="21" width="3.42578125" customWidth="1"/>
    <col min="22" max="28" width="12.7109375" customWidth="1"/>
    <col min="29" max="32" width="14.28515625" hidden="1" customWidth="1"/>
    <col min="33" max="33" width="4" customWidth="1"/>
  </cols>
  <sheetData>
    <row r="1" spans="1:33" ht="34.5" customHeight="1" x14ac:dyDescent="0.3">
      <c r="A1" s="324" t="s">
        <v>244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214"/>
      <c r="AD1" s="211"/>
      <c r="AE1" s="211"/>
      <c r="AF1" s="211"/>
      <c r="AG1" s="1"/>
    </row>
    <row r="2" spans="1:33" ht="34.5" customHeight="1" x14ac:dyDescent="0.3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214"/>
      <c r="AD2" s="211"/>
      <c r="AE2" s="211"/>
      <c r="AF2" s="211"/>
      <c r="AG2" s="1"/>
    </row>
    <row r="3" spans="1:33" ht="34.5" customHeight="1" x14ac:dyDescent="0.3">
      <c r="A3" s="324" t="s">
        <v>2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214"/>
      <c r="AD3" s="211"/>
      <c r="AE3" s="211"/>
      <c r="AF3" s="211"/>
      <c r="AG3" s="1"/>
    </row>
    <row r="4" spans="1:33" ht="35.25" customHeight="1" x14ac:dyDescent="0.25">
      <c r="A4" s="325" t="s">
        <v>3</v>
      </c>
      <c r="B4" s="325" t="s">
        <v>4</v>
      </c>
      <c r="C4" s="325" t="s">
        <v>5</v>
      </c>
      <c r="D4" s="325" t="s">
        <v>6</v>
      </c>
      <c r="E4" s="326" t="s">
        <v>7</v>
      </c>
      <c r="F4" s="325" t="s">
        <v>8</v>
      </c>
      <c r="G4" s="325" t="s">
        <v>9</v>
      </c>
      <c r="H4" s="393" t="s">
        <v>10</v>
      </c>
      <c r="I4" s="325" t="s">
        <v>11</v>
      </c>
      <c r="J4" s="325"/>
      <c r="K4" s="325"/>
      <c r="L4" s="325"/>
      <c r="M4" s="218"/>
      <c r="N4" s="330" t="s">
        <v>12</v>
      </c>
      <c r="O4" s="331" t="s">
        <v>245</v>
      </c>
      <c r="P4" s="331"/>
      <c r="Q4" s="331"/>
      <c r="R4" s="331"/>
      <c r="S4" s="236" t="s">
        <v>14</v>
      </c>
      <c r="T4" s="332" t="s">
        <v>15</v>
      </c>
      <c r="U4" s="333"/>
      <c r="V4" s="330" t="s">
        <v>12</v>
      </c>
      <c r="W4" s="331" t="s">
        <v>246</v>
      </c>
      <c r="X4" s="331"/>
      <c r="Y4" s="331"/>
      <c r="Z4" s="331"/>
      <c r="AA4" s="236" t="s">
        <v>14</v>
      </c>
      <c r="AB4" s="394" t="s">
        <v>15</v>
      </c>
      <c r="AC4" s="153" t="s">
        <v>247</v>
      </c>
      <c r="AD4" s="170" t="s">
        <v>248</v>
      </c>
      <c r="AE4" s="170" t="s">
        <v>249</v>
      </c>
      <c r="AF4" s="170" t="s">
        <v>250</v>
      </c>
      <c r="AG4" s="1"/>
    </row>
    <row r="5" spans="1:33" ht="38.25" customHeight="1" x14ac:dyDescent="0.25">
      <c r="A5" s="228"/>
      <c r="B5" s="228"/>
      <c r="C5" s="228"/>
      <c r="D5" s="228"/>
      <c r="E5" s="229"/>
      <c r="F5" s="228"/>
      <c r="G5" s="228"/>
      <c r="H5" s="228"/>
      <c r="I5" s="395" t="s">
        <v>17</v>
      </c>
      <c r="J5" s="396" t="s">
        <v>18</v>
      </c>
      <c r="K5" s="397" t="s">
        <v>19</v>
      </c>
      <c r="L5" s="398" t="s">
        <v>20</v>
      </c>
      <c r="M5" s="218"/>
      <c r="N5" s="232"/>
      <c r="O5" s="233" t="s">
        <v>21</v>
      </c>
      <c r="P5" s="233" t="s">
        <v>22</v>
      </c>
      <c r="Q5" s="234" t="s">
        <v>23</v>
      </c>
      <c r="R5" s="235" t="s">
        <v>24</v>
      </c>
      <c r="S5" s="236"/>
      <c r="T5" s="237"/>
      <c r="U5" s="238"/>
      <c r="V5" s="232"/>
      <c r="W5" s="233" t="s">
        <v>21</v>
      </c>
      <c r="X5" s="233" t="s">
        <v>22</v>
      </c>
      <c r="Y5" s="336" t="s">
        <v>23</v>
      </c>
      <c r="Z5" s="235" t="s">
        <v>24</v>
      </c>
      <c r="AA5" s="236"/>
      <c r="AB5" s="399"/>
      <c r="AC5" s="400"/>
      <c r="AD5" s="401"/>
      <c r="AE5" s="401"/>
      <c r="AF5" s="401"/>
      <c r="AG5" s="1"/>
    </row>
    <row r="6" spans="1:33" s="294" customFormat="1" ht="40.5" customHeight="1" x14ac:dyDescent="0.4">
      <c r="A6" s="337">
        <v>31</v>
      </c>
      <c r="B6" s="338" t="s">
        <v>251</v>
      </c>
      <c r="C6" s="339">
        <v>21</v>
      </c>
      <c r="D6" s="402" t="s">
        <v>73</v>
      </c>
      <c r="E6" s="402" t="s">
        <v>27</v>
      </c>
      <c r="F6" s="341">
        <v>58</v>
      </c>
      <c r="G6" s="341">
        <v>151000074</v>
      </c>
      <c r="H6" s="356" t="s">
        <v>252</v>
      </c>
      <c r="I6" s="403">
        <v>3924.76</v>
      </c>
      <c r="J6" s="404">
        <v>3924.76</v>
      </c>
      <c r="K6" s="405">
        <v>3892.22</v>
      </c>
      <c r="L6" s="406">
        <v>3892.22</v>
      </c>
      <c r="M6" s="407"/>
      <c r="N6" s="24"/>
      <c r="O6" s="24"/>
      <c r="P6" s="24"/>
      <c r="Q6" s="364">
        <v>2736</v>
      </c>
      <c r="R6" s="365" t="s">
        <v>54</v>
      </c>
      <c r="S6" s="364">
        <v>2390</v>
      </c>
      <c r="T6" s="24"/>
      <c r="U6" s="26"/>
      <c r="V6" s="24"/>
      <c r="W6" s="24"/>
      <c r="X6" s="24"/>
      <c r="Y6" s="408">
        <v>4150</v>
      </c>
      <c r="Z6" s="408" t="s">
        <v>27</v>
      </c>
      <c r="AA6" s="364">
        <v>3850</v>
      </c>
      <c r="AB6" s="24"/>
      <c r="AC6" s="409"/>
      <c r="AD6" s="410"/>
      <c r="AE6" s="411"/>
      <c r="AF6" s="410"/>
      <c r="AG6" s="295"/>
    </row>
    <row r="7" spans="1:33" s="294" customFormat="1" ht="26.25" customHeight="1" x14ac:dyDescent="0.4">
      <c r="A7" s="337"/>
      <c r="B7" s="338"/>
      <c r="C7" s="339"/>
      <c r="D7" s="339"/>
      <c r="E7" s="339"/>
      <c r="F7" s="341"/>
      <c r="G7" s="341"/>
      <c r="H7" s="356"/>
      <c r="I7" s="412"/>
      <c r="J7" s="352"/>
      <c r="K7" s="360"/>
      <c r="L7" s="353"/>
      <c r="M7" s="407"/>
      <c r="N7" s="24"/>
      <c r="O7" s="24"/>
      <c r="P7" s="24"/>
      <c r="Q7" s="25"/>
      <c r="R7" s="24"/>
      <c r="S7" s="25"/>
      <c r="T7" s="24"/>
      <c r="U7" s="26"/>
      <c r="V7" s="24"/>
      <c r="W7" s="24"/>
      <c r="X7" s="24"/>
      <c r="Y7" s="27"/>
      <c r="Z7" s="27"/>
      <c r="AA7" s="25"/>
      <c r="AB7" s="24"/>
      <c r="AC7" s="409"/>
      <c r="AD7" s="410"/>
      <c r="AE7" s="411"/>
      <c r="AF7" s="410"/>
      <c r="AG7" s="295"/>
    </row>
    <row r="8" spans="1:33" s="294" customFormat="1" ht="26.25" customHeight="1" x14ac:dyDescent="0.4">
      <c r="A8" s="337"/>
      <c r="B8" s="338"/>
      <c r="C8" s="339"/>
      <c r="D8" s="339"/>
      <c r="E8" s="339"/>
      <c r="F8" s="341"/>
      <c r="G8" s="341"/>
      <c r="H8" s="356"/>
      <c r="I8" s="412"/>
      <c r="J8" s="352"/>
      <c r="K8" s="360"/>
      <c r="L8" s="353"/>
      <c r="M8" s="407"/>
      <c r="N8" s="24"/>
      <c r="O8" s="24"/>
      <c r="P8" s="24"/>
      <c r="Q8" s="25"/>
      <c r="R8" s="24"/>
      <c r="S8" s="25"/>
      <c r="T8" s="24"/>
      <c r="U8" s="26"/>
      <c r="V8" s="24"/>
      <c r="W8" s="24"/>
      <c r="X8" s="24"/>
      <c r="Y8" s="27"/>
      <c r="Z8" s="27"/>
      <c r="AA8" s="25"/>
      <c r="AB8" s="24"/>
      <c r="AC8" s="409"/>
      <c r="AD8" s="410"/>
      <c r="AE8" s="411"/>
      <c r="AF8" s="410"/>
      <c r="AG8" s="295"/>
    </row>
    <row r="9" spans="1:33" s="294" customFormat="1" ht="26.25" customHeight="1" x14ac:dyDescent="0.4">
      <c r="A9" s="337"/>
      <c r="B9" s="338"/>
      <c r="C9" s="339"/>
      <c r="D9" s="339"/>
      <c r="E9" s="339"/>
      <c r="F9" s="341"/>
      <c r="G9" s="341"/>
      <c r="H9" s="356"/>
      <c r="I9" s="412"/>
      <c r="J9" s="352"/>
      <c r="K9" s="360"/>
      <c r="L9" s="353"/>
      <c r="M9" s="407"/>
      <c r="N9" s="24"/>
      <c r="O9" s="24"/>
      <c r="P9" s="24"/>
      <c r="Q9" s="25"/>
      <c r="R9" s="24"/>
      <c r="S9" s="25"/>
      <c r="T9" s="24"/>
      <c r="U9" s="26"/>
      <c r="V9" s="24"/>
      <c r="W9" s="24"/>
      <c r="X9" s="24"/>
      <c r="Y9" s="27"/>
      <c r="Z9" s="27"/>
      <c r="AA9" s="25"/>
      <c r="AB9" s="24"/>
      <c r="AC9" s="409"/>
      <c r="AD9" s="410"/>
      <c r="AE9" s="411"/>
      <c r="AF9" s="410"/>
      <c r="AG9" s="295"/>
    </row>
    <row r="10" spans="1:33" s="294" customFormat="1" ht="26.25" customHeight="1" x14ac:dyDescent="0.4">
      <c r="A10" s="337">
        <v>1</v>
      </c>
      <c r="B10" s="338" t="s">
        <v>253</v>
      </c>
      <c r="C10" s="339">
        <v>1</v>
      </c>
      <c r="D10" s="339" t="s">
        <v>26</v>
      </c>
      <c r="E10" s="339" t="s">
        <v>27</v>
      </c>
      <c r="F10" s="341">
        <v>58</v>
      </c>
      <c r="G10" s="342">
        <v>151000308</v>
      </c>
      <c r="H10" s="354" t="s">
        <v>254</v>
      </c>
      <c r="I10" s="353">
        <v>3871.13</v>
      </c>
      <c r="J10" s="352">
        <v>3871.13</v>
      </c>
      <c r="K10" s="360">
        <v>3840.91</v>
      </c>
      <c r="L10" s="353">
        <v>3840.91</v>
      </c>
      <c r="M10" s="407"/>
      <c r="N10" s="250"/>
      <c r="O10" s="249"/>
      <c r="P10" s="249"/>
      <c r="Q10" s="250">
        <v>3210.9734535285097</v>
      </c>
      <c r="R10" s="249" t="s">
        <v>81</v>
      </c>
      <c r="S10" s="250">
        <v>2978.0689467578627</v>
      </c>
      <c r="T10" s="249"/>
      <c r="U10" s="251"/>
      <c r="V10" s="249"/>
      <c r="W10" s="249"/>
      <c r="X10" s="249"/>
      <c r="Y10" s="252">
        <v>4150</v>
      </c>
      <c r="Z10" s="252" t="s">
        <v>27</v>
      </c>
      <c r="AA10" s="250">
        <v>3850</v>
      </c>
      <c r="AB10" s="249"/>
      <c r="AC10" s="413">
        <f>Y10-Q10</f>
        <v>939.02654647149029</v>
      </c>
      <c r="AD10" s="410"/>
      <c r="AE10" s="411"/>
      <c r="AF10" s="410"/>
      <c r="AG10" s="295"/>
    </row>
    <row r="11" spans="1:33" s="294" customFormat="1" ht="26.25" customHeight="1" x14ac:dyDescent="0.4">
      <c r="A11" s="337">
        <v>5</v>
      </c>
      <c r="B11" s="338" t="s">
        <v>255</v>
      </c>
      <c r="C11" s="339" t="s">
        <v>256</v>
      </c>
      <c r="D11" s="339" t="s">
        <v>26</v>
      </c>
      <c r="E11" s="339" t="s">
        <v>27</v>
      </c>
      <c r="F11" s="341">
        <v>1</v>
      </c>
      <c r="G11" s="342">
        <v>151000253</v>
      </c>
      <c r="H11" s="354" t="s">
        <v>49</v>
      </c>
      <c r="I11" s="353">
        <v>63.67</v>
      </c>
      <c r="J11" s="352">
        <v>63.67</v>
      </c>
      <c r="K11" s="360">
        <v>65</v>
      </c>
      <c r="L11" s="353">
        <v>65</v>
      </c>
      <c r="M11" s="407"/>
      <c r="N11" s="249"/>
      <c r="O11" s="249"/>
      <c r="P11" s="249"/>
      <c r="Q11" s="250">
        <v>3210.9734535285097</v>
      </c>
      <c r="R11" s="249" t="s">
        <v>81</v>
      </c>
      <c r="S11" s="250">
        <v>2978.0689467578627</v>
      </c>
      <c r="T11" s="249"/>
      <c r="U11" s="251"/>
      <c r="V11" s="249"/>
      <c r="W11" s="249"/>
      <c r="X11" s="249"/>
      <c r="Y11" s="252">
        <v>4150</v>
      </c>
      <c r="Z11" s="252" t="s">
        <v>27</v>
      </c>
      <c r="AA11" s="250">
        <v>3850</v>
      </c>
      <c r="AB11" s="249"/>
      <c r="AC11" s="413"/>
      <c r="AD11" s="410"/>
      <c r="AE11" s="411"/>
      <c r="AF11" s="410"/>
      <c r="AG11" s="295"/>
    </row>
    <row r="12" spans="1:33" s="294" customFormat="1" ht="26.25" customHeight="1" x14ac:dyDescent="0.4">
      <c r="A12" s="337">
        <v>19</v>
      </c>
      <c r="B12" s="338" t="s">
        <v>257</v>
      </c>
      <c r="C12" s="339">
        <v>13</v>
      </c>
      <c r="D12" s="339" t="s">
        <v>26</v>
      </c>
      <c r="E12" s="339" t="s">
        <v>27</v>
      </c>
      <c r="F12" s="341">
        <v>58</v>
      </c>
      <c r="G12" s="341">
        <v>161005111</v>
      </c>
      <c r="H12" s="356" t="s">
        <v>257</v>
      </c>
      <c r="I12" s="412">
        <v>4028.2</v>
      </c>
      <c r="J12" s="352">
        <v>4028.2</v>
      </c>
      <c r="K12" s="360">
        <v>3994.76</v>
      </c>
      <c r="L12" s="353">
        <v>3994.76</v>
      </c>
      <c r="M12" s="407"/>
      <c r="N12" s="24"/>
      <c r="O12" s="24"/>
      <c r="P12" s="24"/>
      <c r="Q12" s="25">
        <v>3210.9734535285097</v>
      </c>
      <c r="R12" s="24" t="s">
        <v>81</v>
      </c>
      <c r="S12" s="25">
        <v>2978.0689467578627</v>
      </c>
      <c r="T12" s="24"/>
      <c r="U12" s="26"/>
      <c r="V12" s="24"/>
      <c r="W12" s="24"/>
      <c r="X12" s="24"/>
      <c r="Y12" s="27">
        <v>4150</v>
      </c>
      <c r="Z12" s="27" t="s">
        <v>27</v>
      </c>
      <c r="AA12" s="25">
        <v>3850</v>
      </c>
      <c r="AB12" s="24"/>
      <c r="AC12" s="409"/>
      <c r="AD12" s="410"/>
      <c r="AE12" s="411"/>
      <c r="AF12" s="410"/>
      <c r="AG12" s="295"/>
    </row>
    <row r="13" spans="1:33" s="294" customFormat="1" ht="26.25" customHeight="1" x14ac:dyDescent="0.4">
      <c r="A13" s="337">
        <v>27</v>
      </c>
      <c r="B13" s="338" t="s">
        <v>258</v>
      </c>
      <c r="C13" s="339">
        <v>18</v>
      </c>
      <c r="D13" s="339" t="s">
        <v>26</v>
      </c>
      <c r="E13" s="339" t="s">
        <v>27</v>
      </c>
      <c r="F13" s="341">
        <v>59</v>
      </c>
      <c r="G13" s="341">
        <v>161005112</v>
      </c>
      <c r="H13" s="356" t="s">
        <v>258</v>
      </c>
      <c r="I13" s="412">
        <v>3988.89</v>
      </c>
      <c r="J13" s="352">
        <v>3988.89</v>
      </c>
      <c r="K13" s="360">
        <v>3955.8</v>
      </c>
      <c r="L13" s="353">
        <v>3955.8</v>
      </c>
      <c r="M13" s="407"/>
      <c r="N13" s="24"/>
      <c r="O13" s="24"/>
      <c r="P13" s="24"/>
      <c r="Q13" s="25">
        <v>3210.9734535285097</v>
      </c>
      <c r="R13" s="24" t="s">
        <v>81</v>
      </c>
      <c r="S13" s="25">
        <v>2978.0689467578627</v>
      </c>
      <c r="T13" s="24"/>
      <c r="U13" s="26"/>
      <c r="V13" s="24"/>
      <c r="W13" s="24"/>
      <c r="X13" s="24"/>
      <c r="Y13" s="27">
        <v>4150</v>
      </c>
      <c r="Z13" s="27" t="s">
        <v>27</v>
      </c>
      <c r="AA13" s="25">
        <v>3850</v>
      </c>
      <c r="AB13" s="24"/>
      <c r="AC13" s="409"/>
      <c r="AD13" s="410"/>
      <c r="AE13" s="411"/>
      <c r="AF13" s="410"/>
      <c r="AG13" s="295"/>
    </row>
    <row r="14" spans="1:33" s="294" customFormat="1" ht="26.25" customHeight="1" x14ac:dyDescent="0.4">
      <c r="A14" s="337">
        <v>33</v>
      </c>
      <c r="B14" s="338" t="s">
        <v>259</v>
      </c>
      <c r="C14" s="339">
        <v>23</v>
      </c>
      <c r="D14" s="339" t="s">
        <v>26</v>
      </c>
      <c r="E14" s="339" t="s">
        <v>27</v>
      </c>
      <c r="F14" s="341">
        <v>59</v>
      </c>
      <c r="G14" s="341">
        <v>151000313</v>
      </c>
      <c r="H14" s="356" t="s">
        <v>260</v>
      </c>
      <c r="I14" s="412">
        <v>4016.78</v>
      </c>
      <c r="J14" s="352">
        <v>4016.78</v>
      </c>
      <c r="K14" s="360">
        <v>3984.67</v>
      </c>
      <c r="L14" s="353">
        <v>3984.67</v>
      </c>
      <c r="M14" s="407"/>
      <c r="N14" s="24"/>
      <c r="O14" s="24"/>
      <c r="P14" s="24"/>
      <c r="Q14" s="25">
        <v>3210.9734535285097</v>
      </c>
      <c r="R14" s="24" t="s">
        <v>81</v>
      </c>
      <c r="S14" s="25">
        <v>2978.0689467578627</v>
      </c>
      <c r="T14" s="24"/>
      <c r="U14" s="26"/>
      <c r="V14" s="24"/>
      <c r="W14" s="24"/>
      <c r="X14" s="24"/>
      <c r="Y14" s="27">
        <v>4150</v>
      </c>
      <c r="Z14" s="27" t="s">
        <v>27</v>
      </c>
      <c r="AA14" s="25">
        <v>3850</v>
      </c>
      <c r="AB14" s="24"/>
      <c r="AC14" s="409"/>
      <c r="AD14" s="410"/>
      <c r="AE14" s="411"/>
      <c r="AF14" s="410"/>
      <c r="AG14" s="295"/>
    </row>
    <row r="15" spans="1:33" s="294" customFormat="1" ht="26.25" customHeight="1" x14ac:dyDescent="0.4">
      <c r="A15" s="337">
        <v>38</v>
      </c>
      <c r="B15" s="338" t="s">
        <v>261</v>
      </c>
      <c r="C15" s="339">
        <v>27</v>
      </c>
      <c r="D15" s="339" t="s">
        <v>26</v>
      </c>
      <c r="E15" s="339" t="s">
        <v>27</v>
      </c>
      <c r="F15" s="341">
        <v>58</v>
      </c>
      <c r="G15" s="341">
        <v>161005115</v>
      </c>
      <c r="H15" s="356" t="s">
        <v>262</v>
      </c>
      <c r="I15" s="412">
        <v>4040.6</v>
      </c>
      <c r="J15" s="352">
        <v>4040.6</v>
      </c>
      <c r="K15" s="360">
        <v>4007.47</v>
      </c>
      <c r="L15" s="353">
        <v>4007.47</v>
      </c>
      <c r="M15" s="407"/>
      <c r="N15" s="24"/>
      <c r="O15" s="24"/>
      <c r="P15" s="24"/>
      <c r="Q15" s="25">
        <v>3210.9734535285097</v>
      </c>
      <c r="R15" s="24" t="s">
        <v>81</v>
      </c>
      <c r="S15" s="25">
        <v>2978.0689467578627</v>
      </c>
      <c r="T15" s="24"/>
      <c r="U15" s="26"/>
      <c r="V15" s="24"/>
      <c r="W15" s="24"/>
      <c r="X15" s="24"/>
      <c r="Y15" s="27">
        <v>4150</v>
      </c>
      <c r="Z15" s="27" t="s">
        <v>27</v>
      </c>
      <c r="AA15" s="25">
        <v>3850</v>
      </c>
      <c r="AB15" s="24"/>
      <c r="AC15" s="409"/>
      <c r="AD15" s="410"/>
      <c r="AE15" s="411"/>
      <c r="AF15" s="410"/>
      <c r="AG15" s="295"/>
    </row>
    <row r="16" spans="1:33" s="294" customFormat="1" ht="26.25" customHeight="1" x14ac:dyDescent="0.4">
      <c r="A16" s="337">
        <v>40</v>
      </c>
      <c r="B16" s="338" t="s">
        <v>263</v>
      </c>
      <c r="C16" s="339">
        <v>29</v>
      </c>
      <c r="D16" s="339" t="s">
        <v>26</v>
      </c>
      <c r="E16" s="339" t="s">
        <v>27</v>
      </c>
      <c r="F16" s="341">
        <v>58</v>
      </c>
      <c r="G16" s="341">
        <v>151000314</v>
      </c>
      <c r="H16" s="356" t="s">
        <v>264</v>
      </c>
      <c r="I16" s="412">
        <v>4051.36</v>
      </c>
      <c r="J16" s="352">
        <v>4051.36</v>
      </c>
      <c r="K16" s="360">
        <v>4019.26</v>
      </c>
      <c r="L16" s="353">
        <v>4019.26</v>
      </c>
      <c r="M16" s="407"/>
      <c r="N16" s="24"/>
      <c r="O16" s="24"/>
      <c r="P16" s="24"/>
      <c r="Q16" s="25">
        <v>3210.9734535285097</v>
      </c>
      <c r="R16" s="24" t="s">
        <v>81</v>
      </c>
      <c r="S16" s="25">
        <v>2978.0689467578627</v>
      </c>
      <c r="T16" s="24"/>
      <c r="U16" s="26"/>
      <c r="V16" s="24"/>
      <c r="W16" s="24"/>
      <c r="X16" s="24"/>
      <c r="Y16" s="27">
        <v>4150</v>
      </c>
      <c r="Z16" s="27" t="s">
        <v>27</v>
      </c>
      <c r="AA16" s="25">
        <v>3850</v>
      </c>
      <c r="AB16" s="24"/>
      <c r="AC16" s="409"/>
      <c r="AD16" s="410"/>
      <c r="AE16" s="411"/>
      <c r="AF16" s="410"/>
      <c r="AG16" s="295"/>
    </row>
    <row r="17" spans="1:33" s="294" customFormat="1" ht="26.25" customHeight="1" x14ac:dyDescent="0.4">
      <c r="A17" s="337">
        <v>48</v>
      </c>
      <c r="B17" s="338" t="s">
        <v>265</v>
      </c>
      <c r="C17" s="339">
        <v>35</v>
      </c>
      <c r="D17" s="339" t="s">
        <v>26</v>
      </c>
      <c r="E17" s="339" t="s">
        <v>27</v>
      </c>
      <c r="F17" s="341">
        <v>56</v>
      </c>
      <c r="G17" s="342">
        <v>151000315</v>
      </c>
      <c r="H17" s="343" t="s">
        <v>265</v>
      </c>
      <c r="I17" s="412">
        <v>3908.09</v>
      </c>
      <c r="J17" s="352">
        <v>3908.09</v>
      </c>
      <c r="K17" s="360">
        <v>3872.93</v>
      </c>
      <c r="L17" s="353">
        <v>3872.93</v>
      </c>
      <c r="M17" s="407"/>
      <c r="N17" s="24"/>
      <c r="O17" s="24"/>
      <c r="P17" s="24"/>
      <c r="Q17" s="25">
        <v>3210.9734535285097</v>
      </c>
      <c r="R17" s="24" t="s">
        <v>81</v>
      </c>
      <c r="S17" s="25">
        <v>2978.0689467578627</v>
      </c>
      <c r="T17" s="24"/>
      <c r="U17" s="26"/>
      <c r="V17" s="24"/>
      <c r="W17" s="24"/>
      <c r="X17" s="24"/>
      <c r="Y17" s="27">
        <v>4150</v>
      </c>
      <c r="Z17" s="27" t="s">
        <v>27</v>
      </c>
      <c r="AA17" s="25">
        <v>3850</v>
      </c>
      <c r="AB17" s="24"/>
      <c r="AC17" s="409"/>
      <c r="AD17" s="410"/>
      <c r="AE17" s="411"/>
      <c r="AF17" s="410"/>
      <c r="AG17" s="295"/>
    </row>
    <row r="18" spans="1:33" s="294" customFormat="1" ht="26.25" customHeight="1" x14ac:dyDescent="0.4">
      <c r="A18" s="337"/>
      <c r="B18" s="338"/>
      <c r="C18" s="339"/>
      <c r="D18" s="402" t="s">
        <v>26</v>
      </c>
      <c r="E18" s="402" t="s">
        <v>27</v>
      </c>
      <c r="F18" s="341"/>
      <c r="G18" s="342"/>
      <c r="H18" s="343"/>
      <c r="I18" s="403">
        <f>SUM(I10:I17)</f>
        <v>27968.720000000001</v>
      </c>
      <c r="J18" s="404">
        <f>SUM(J10:J17)</f>
        <v>27968.720000000001</v>
      </c>
      <c r="K18" s="405">
        <f>SUM(K10:K17)</f>
        <v>27740.800000000003</v>
      </c>
      <c r="L18" s="406">
        <f>SUM(L10:L17)</f>
        <v>27740.800000000003</v>
      </c>
      <c r="M18" s="407"/>
      <c r="N18" s="24"/>
      <c r="O18" s="24"/>
      <c r="P18" s="24"/>
      <c r="Q18" s="364">
        <v>3210.9734535285097</v>
      </c>
      <c r="R18" s="365" t="s">
        <v>81</v>
      </c>
      <c r="S18" s="364">
        <v>2978.0689467578627</v>
      </c>
      <c r="T18" s="24"/>
      <c r="U18" s="26"/>
      <c r="V18" s="24"/>
      <c r="W18" s="24"/>
      <c r="X18" s="24"/>
      <c r="Y18" s="408">
        <v>4150</v>
      </c>
      <c r="Z18" s="408" t="s">
        <v>27</v>
      </c>
      <c r="AA18" s="364">
        <v>3850</v>
      </c>
      <c r="AB18" s="24"/>
      <c r="AC18" s="409"/>
      <c r="AD18" s="410"/>
      <c r="AE18" s="411"/>
      <c r="AF18" s="410"/>
      <c r="AG18" s="295"/>
    </row>
    <row r="19" spans="1:33" s="294" customFormat="1" ht="26.25" customHeight="1" x14ac:dyDescent="0.4">
      <c r="A19" s="337"/>
      <c r="B19" s="338"/>
      <c r="C19" s="339"/>
      <c r="D19" s="339"/>
      <c r="E19" s="339"/>
      <c r="F19" s="341"/>
      <c r="G19" s="342"/>
      <c r="H19" s="343"/>
      <c r="I19" s="412"/>
      <c r="J19" s="352"/>
      <c r="K19" s="360"/>
      <c r="L19" s="353"/>
      <c r="M19" s="407"/>
      <c r="N19" s="24"/>
      <c r="O19" s="24"/>
      <c r="P19" s="24"/>
      <c r="Q19" s="25"/>
      <c r="R19" s="24"/>
      <c r="S19" s="25"/>
      <c r="T19" s="24"/>
      <c r="U19" s="26"/>
      <c r="V19" s="24"/>
      <c r="W19" s="24"/>
      <c r="X19" s="24"/>
      <c r="Y19" s="27"/>
      <c r="Z19" s="27"/>
      <c r="AA19" s="25"/>
      <c r="AB19" s="24"/>
      <c r="AC19" s="409"/>
      <c r="AD19" s="410"/>
      <c r="AE19" s="411"/>
      <c r="AF19" s="410"/>
      <c r="AG19" s="295"/>
    </row>
    <row r="20" spans="1:33" s="294" customFormat="1" ht="26.25" customHeight="1" x14ac:dyDescent="0.4">
      <c r="A20" s="337"/>
      <c r="B20" s="338"/>
      <c r="C20" s="339"/>
      <c r="D20" s="339"/>
      <c r="E20" s="339"/>
      <c r="F20" s="341"/>
      <c r="G20" s="342"/>
      <c r="H20" s="343"/>
      <c r="I20" s="412"/>
      <c r="J20" s="352"/>
      <c r="K20" s="360"/>
      <c r="L20" s="353"/>
      <c r="M20" s="407"/>
      <c r="N20" s="24"/>
      <c r="O20" s="24"/>
      <c r="P20" s="24"/>
      <c r="Q20" s="25"/>
      <c r="R20" s="24"/>
      <c r="S20" s="25"/>
      <c r="T20" s="24"/>
      <c r="U20" s="26"/>
      <c r="V20" s="24"/>
      <c r="W20" s="24"/>
      <c r="X20" s="24"/>
      <c r="Y20" s="27"/>
      <c r="Z20" s="27"/>
      <c r="AA20" s="25"/>
      <c r="AB20" s="24"/>
      <c r="AC20" s="409"/>
      <c r="AD20" s="410"/>
      <c r="AE20" s="411"/>
      <c r="AF20" s="410"/>
      <c r="AG20" s="295"/>
    </row>
    <row r="21" spans="1:33" s="294" customFormat="1" ht="26.25" customHeight="1" x14ac:dyDescent="0.4">
      <c r="A21" s="337">
        <v>56</v>
      </c>
      <c r="B21" s="338" t="s">
        <v>266</v>
      </c>
      <c r="C21" s="339">
        <v>40</v>
      </c>
      <c r="D21" s="402" t="s">
        <v>267</v>
      </c>
      <c r="E21" s="402" t="s">
        <v>53</v>
      </c>
      <c r="F21" s="341">
        <v>58</v>
      </c>
      <c r="G21" s="342">
        <v>161001810</v>
      </c>
      <c r="H21" s="343" t="s">
        <v>268</v>
      </c>
      <c r="I21" s="403">
        <v>3936.8</v>
      </c>
      <c r="J21" s="404">
        <v>3936.8</v>
      </c>
      <c r="K21" s="405">
        <v>3904.92</v>
      </c>
      <c r="L21" s="406">
        <v>3904.92</v>
      </c>
      <c r="M21" s="407"/>
      <c r="N21" s="24"/>
      <c r="O21" s="24"/>
      <c r="P21" s="24"/>
      <c r="Q21" s="364">
        <v>3556</v>
      </c>
      <c r="R21" s="365" t="s">
        <v>29</v>
      </c>
      <c r="S21" s="364">
        <v>3196</v>
      </c>
      <c r="T21" s="24"/>
      <c r="U21" s="26"/>
      <c r="V21" s="24"/>
      <c r="W21" s="24"/>
      <c r="X21" s="24"/>
      <c r="Y21" s="408">
        <v>3850</v>
      </c>
      <c r="Z21" s="408" t="s">
        <v>53</v>
      </c>
      <c r="AA21" s="364">
        <v>3550</v>
      </c>
      <c r="AB21" s="24"/>
      <c r="AC21" s="409"/>
      <c r="AD21" s="410"/>
      <c r="AE21" s="411"/>
      <c r="AF21" s="410"/>
      <c r="AG21" s="295"/>
    </row>
    <row r="22" spans="1:33" s="294" customFormat="1" ht="26.25" customHeight="1" x14ac:dyDescent="0.4">
      <c r="A22" s="337"/>
      <c r="B22" s="338"/>
      <c r="C22" s="339"/>
      <c r="D22" s="339"/>
      <c r="E22" s="339"/>
      <c r="F22" s="341"/>
      <c r="G22" s="342"/>
      <c r="H22" s="343"/>
      <c r="I22" s="412"/>
      <c r="J22" s="352"/>
      <c r="K22" s="360"/>
      <c r="L22" s="353"/>
      <c r="M22" s="407"/>
      <c r="N22" s="24"/>
      <c r="O22" s="24"/>
      <c r="P22" s="24"/>
      <c r="Q22" s="25"/>
      <c r="R22" s="24"/>
      <c r="S22" s="25"/>
      <c r="T22" s="24"/>
      <c r="U22" s="26"/>
      <c r="V22" s="24"/>
      <c r="W22" s="24"/>
      <c r="X22" s="24"/>
      <c r="Y22" s="27"/>
      <c r="Z22" s="27"/>
      <c r="AA22" s="25"/>
      <c r="AB22" s="24"/>
      <c r="AC22" s="409"/>
      <c r="AD22" s="410"/>
      <c r="AE22" s="411"/>
      <c r="AF22" s="410"/>
      <c r="AG22" s="295"/>
    </row>
    <row r="23" spans="1:33" s="294" customFormat="1" ht="26.25" customHeight="1" x14ac:dyDescent="0.4">
      <c r="A23" s="337"/>
      <c r="B23" s="338"/>
      <c r="C23" s="339"/>
      <c r="D23" s="339"/>
      <c r="E23" s="339"/>
      <c r="F23" s="341"/>
      <c r="G23" s="342"/>
      <c r="H23" s="343"/>
      <c r="I23" s="412"/>
      <c r="J23" s="352"/>
      <c r="K23" s="360"/>
      <c r="L23" s="353"/>
      <c r="M23" s="407"/>
      <c r="N23" s="24"/>
      <c r="O23" s="24"/>
      <c r="P23" s="24"/>
      <c r="Q23" s="25"/>
      <c r="R23" s="24"/>
      <c r="S23" s="25"/>
      <c r="T23" s="24"/>
      <c r="U23" s="26"/>
      <c r="V23" s="24"/>
      <c r="W23" s="24"/>
      <c r="X23" s="24"/>
      <c r="Y23" s="27"/>
      <c r="Z23" s="27"/>
      <c r="AA23" s="25"/>
      <c r="AB23" s="24"/>
      <c r="AC23" s="409"/>
      <c r="AD23" s="410"/>
      <c r="AE23" s="411"/>
      <c r="AF23" s="410"/>
      <c r="AG23" s="295"/>
    </row>
    <row r="24" spans="1:33" s="294" customFormat="1" ht="26.25" customHeight="1" x14ac:dyDescent="0.4">
      <c r="A24" s="337"/>
      <c r="B24" s="338"/>
      <c r="C24" s="339"/>
      <c r="D24" s="339"/>
      <c r="E24" s="339"/>
      <c r="F24" s="341"/>
      <c r="G24" s="342"/>
      <c r="H24" s="343"/>
      <c r="I24" s="412"/>
      <c r="J24" s="352"/>
      <c r="K24" s="360"/>
      <c r="L24" s="353"/>
      <c r="M24" s="407"/>
      <c r="N24" s="24"/>
      <c r="O24" s="24"/>
      <c r="P24" s="24"/>
      <c r="Q24" s="25"/>
      <c r="R24" s="24"/>
      <c r="S24" s="25"/>
      <c r="T24" s="24"/>
      <c r="U24" s="26"/>
      <c r="V24" s="24"/>
      <c r="W24" s="24"/>
      <c r="X24" s="24"/>
      <c r="Y24" s="27"/>
      <c r="Z24" s="27"/>
      <c r="AA24" s="25"/>
      <c r="AB24" s="24"/>
      <c r="AC24" s="409"/>
      <c r="AD24" s="410"/>
      <c r="AE24" s="411"/>
      <c r="AF24" s="410"/>
      <c r="AG24" s="295"/>
    </row>
    <row r="25" spans="1:33" ht="26.25" customHeight="1" x14ac:dyDescent="0.25">
      <c r="A25" s="337">
        <v>2</v>
      </c>
      <c r="B25" s="338" t="s">
        <v>253</v>
      </c>
      <c r="C25" s="346">
        <v>2</v>
      </c>
      <c r="D25" s="346" t="s">
        <v>95</v>
      </c>
      <c r="E25" s="346" t="s">
        <v>53</v>
      </c>
      <c r="F25" s="341">
        <v>58</v>
      </c>
      <c r="G25" s="342">
        <v>162002284</v>
      </c>
      <c r="H25" s="354" t="s">
        <v>254</v>
      </c>
      <c r="I25" s="353">
        <v>3949.6</v>
      </c>
      <c r="J25" s="352">
        <v>3949.6</v>
      </c>
      <c r="K25" s="360">
        <v>3918.4</v>
      </c>
      <c r="L25" s="353">
        <v>3918.4</v>
      </c>
      <c r="M25" s="407"/>
      <c r="N25" s="249"/>
      <c r="O25" s="249"/>
      <c r="P25" s="249"/>
      <c r="Q25" s="250">
        <v>2570.6966229414807</v>
      </c>
      <c r="R25" s="249" t="s">
        <v>54</v>
      </c>
      <c r="S25" s="250">
        <v>2348.7724714602077</v>
      </c>
      <c r="T25" s="249"/>
      <c r="U25" s="251"/>
      <c r="V25" s="249"/>
      <c r="W25" s="249"/>
      <c r="X25" s="249"/>
      <c r="Y25" s="252">
        <v>3850</v>
      </c>
      <c r="Z25" s="252" t="s">
        <v>53</v>
      </c>
      <c r="AA25" s="250">
        <v>3550</v>
      </c>
      <c r="AB25" s="249"/>
      <c r="AC25" s="413"/>
      <c r="AD25" s="410"/>
      <c r="AE25" s="411"/>
      <c r="AF25" s="410"/>
      <c r="AG25" s="1"/>
    </row>
    <row r="26" spans="1:33" ht="26.25" customHeight="1" x14ac:dyDescent="0.25">
      <c r="A26" s="337">
        <v>16</v>
      </c>
      <c r="B26" s="338" t="s">
        <v>269</v>
      </c>
      <c r="C26" s="346">
        <v>11</v>
      </c>
      <c r="D26" s="346" t="s">
        <v>99</v>
      </c>
      <c r="E26" s="346" t="s">
        <v>53</v>
      </c>
      <c r="F26" s="341">
        <v>59</v>
      </c>
      <c r="G26" s="341">
        <v>162002304</v>
      </c>
      <c r="H26" s="356" t="s">
        <v>269</v>
      </c>
      <c r="I26" s="412">
        <v>4008.97</v>
      </c>
      <c r="J26" s="352">
        <v>4008.97</v>
      </c>
      <c r="K26" s="360">
        <v>3976.53</v>
      </c>
      <c r="L26" s="353">
        <v>3976.53</v>
      </c>
      <c r="M26" s="407"/>
      <c r="N26" s="24"/>
      <c r="O26" s="24"/>
      <c r="P26" s="24"/>
      <c r="Q26" s="25">
        <v>2570.6966229414807</v>
      </c>
      <c r="R26" s="24" t="s">
        <v>54</v>
      </c>
      <c r="S26" s="25">
        <v>2348.7724714602077</v>
      </c>
      <c r="T26" s="24"/>
      <c r="U26" s="26"/>
      <c r="V26" s="24"/>
      <c r="W26" s="24"/>
      <c r="X26" s="24"/>
      <c r="Y26" s="27">
        <v>3850</v>
      </c>
      <c r="Z26" s="27" t="s">
        <v>53</v>
      </c>
      <c r="AA26" s="25">
        <v>3550</v>
      </c>
      <c r="AB26" s="24"/>
      <c r="AC26" s="409"/>
      <c r="AD26" s="410"/>
      <c r="AE26" s="411"/>
      <c r="AF26" s="410"/>
      <c r="AG26" s="1"/>
    </row>
    <row r="27" spans="1:33" ht="26.25" customHeight="1" x14ac:dyDescent="0.25">
      <c r="A27" s="337"/>
      <c r="B27" s="338"/>
      <c r="C27" s="339"/>
      <c r="D27" s="402" t="s">
        <v>95</v>
      </c>
      <c r="E27" s="402" t="s">
        <v>53</v>
      </c>
      <c r="F27" s="341"/>
      <c r="G27" s="341"/>
      <c r="H27" s="356"/>
      <c r="I27" s="414">
        <f>SUM(I25:I26)</f>
        <v>7958.57</v>
      </c>
      <c r="J27" s="349">
        <f>SUM(J25:J26)</f>
        <v>7958.57</v>
      </c>
      <c r="K27" s="361">
        <f>SUM(K25:K26)</f>
        <v>7894.93</v>
      </c>
      <c r="L27" s="350">
        <f>SUM(L25:L26)</f>
        <v>7894.93</v>
      </c>
      <c r="M27" s="415"/>
      <c r="N27" s="24"/>
      <c r="O27" s="24"/>
      <c r="P27" s="24"/>
      <c r="Q27" s="364">
        <v>2570.6966229414807</v>
      </c>
      <c r="R27" s="365" t="s">
        <v>54</v>
      </c>
      <c r="S27" s="364">
        <v>2348.7724714602077</v>
      </c>
      <c r="T27" s="24"/>
      <c r="U27" s="26"/>
      <c r="V27" s="24"/>
      <c r="W27" s="24"/>
      <c r="X27" s="24"/>
      <c r="Y27" s="408">
        <v>3850</v>
      </c>
      <c r="Z27" s="408" t="s">
        <v>53</v>
      </c>
      <c r="AA27" s="364">
        <v>3550</v>
      </c>
      <c r="AB27" s="24"/>
      <c r="AC27" s="409"/>
      <c r="AD27" s="410"/>
      <c r="AE27" s="411"/>
      <c r="AF27" s="410"/>
      <c r="AG27" s="1"/>
    </row>
    <row r="28" spans="1:33" ht="26.25" customHeight="1" x14ac:dyDescent="0.25">
      <c r="A28" s="337"/>
      <c r="B28" s="338"/>
      <c r="C28" s="339"/>
      <c r="D28" s="339"/>
      <c r="E28" s="339"/>
      <c r="F28" s="341"/>
      <c r="G28" s="341"/>
      <c r="H28" s="356"/>
      <c r="I28" s="412"/>
      <c r="J28" s="352"/>
      <c r="K28" s="360"/>
      <c r="L28" s="353"/>
      <c r="M28" s="407"/>
      <c r="N28" s="24"/>
      <c r="O28" s="24"/>
      <c r="P28" s="24"/>
      <c r="Q28" s="25"/>
      <c r="R28" s="24"/>
      <c r="S28" s="25"/>
      <c r="T28" s="24"/>
      <c r="U28" s="26"/>
      <c r="V28" s="24"/>
      <c r="W28" s="24"/>
      <c r="X28" s="24"/>
      <c r="Y28" s="27"/>
      <c r="Z28" s="27"/>
      <c r="AA28" s="25"/>
      <c r="AB28" s="24"/>
      <c r="AC28" s="409"/>
      <c r="AD28" s="410"/>
      <c r="AE28" s="411"/>
      <c r="AF28" s="410"/>
      <c r="AG28" s="1"/>
    </row>
    <row r="29" spans="1:33" ht="26.25" customHeight="1" x14ac:dyDescent="0.25">
      <c r="A29" s="337"/>
      <c r="B29" s="338"/>
      <c r="C29" s="339"/>
      <c r="D29" s="339"/>
      <c r="E29" s="339"/>
      <c r="F29" s="341"/>
      <c r="G29" s="341"/>
      <c r="H29" s="356"/>
      <c r="I29" s="412"/>
      <c r="J29" s="352"/>
      <c r="K29" s="360"/>
      <c r="L29" s="353"/>
      <c r="M29" s="407"/>
      <c r="N29" s="24"/>
      <c r="O29" s="24"/>
      <c r="P29" s="24"/>
      <c r="Q29" s="25"/>
      <c r="R29" s="24"/>
      <c r="S29" s="25"/>
      <c r="T29" s="24"/>
      <c r="U29" s="26"/>
      <c r="V29" s="24"/>
      <c r="W29" s="24"/>
      <c r="X29" s="24"/>
      <c r="Y29" s="27"/>
      <c r="Z29" s="27"/>
      <c r="AA29" s="25"/>
      <c r="AB29" s="24"/>
      <c r="AC29" s="409"/>
      <c r="AD29" s="410"/>
      <c r="AE29" s="411"/>
      <c r="AF29" s="410"/>
      <c r="AG29" s="1"/>
    </row>
    <row r="30" spans="1:33" ht="26.25" customHeight="1" x14ac:dyDescent="0.25">
      <c r="A30" s="337">
        <v>20</v>
      </c>
      <c r="B30" s="338" t="s">
        <v>270</v>
      </c>
      <c r="C30" s="339">
        <v>14</v>
      </c>
      <c r="D30" s="339" t="s">
        <v>176</v>
      </c>
      <c r="E30" s="339" t="s">
        <v>27</v>
      </c>
      <c r="F30" s="341">
        <v>59</v>
      </c>
      <c r="G30" s="341">
        <v>161015389</v>
      </c>
      <c r="H30" s="356">
        <v>45207</v>
      </c>
      <c r="I30" s="412">
        <v>4043</v>
      </c>
      <c r="J30" s="352">
        <v>4043</v>
      </c>
      <c r="K30" s="360">
        <v>4009.84</v>
      </c>
      <c r="L30" s="353">
        <v>4009.84</v>
      </c>
      <c r="M30" s="407"/>
      <c r="N30" s="24"/>
      <c r="O30" s="24"/>
      <c r="P30" s="24"/>
      <c r="Q30" s="25">
        <v>3456.6610422596336</v>
      </c>
      <c r="R30" s="24" t="s">
        <v>29</v>
      </c>
      <c r="S30" s="25">
        <v>3188.2407640330002</v>
      </c>
      <c r="T30" s="24"/>
      <c r="U30" s="26"/>
      <c r="V30" s="24"/>
      <c r="W30" s="24"/>
      <c r="X30" s="24"/>
      <c r="Y30" s="27">
        <v>4150</v>
      </c>
      <c r="Z30" s="27" t="s">
        <v>27</v>
      </c>
      <c r="AA30" s="25">
        <v>3850</v>
      </c>
      <c r="AB30" s="24"/>
      <c r="AC30" s="409"/>
      <c r="AD30" s="410"/>
      <c r="AE30" s="411"/>
      <c r="AF30" s="410"/>
      <c r="AG30" s="1"/>
    </row>
    <row r="31" spans="1:33" ht="26.25" customHeight="1" x14ac:dyDescent="0.25">
      <c r="A31" s="337">
        <v>37</v>
      </c>
      <c r="B31" s="338" t="s">
        <v>262</v>
      </c>
      <c r="C31" s="339">
        <v>26</v>
      </c>
      <c r="D31" s="339" t="s">
        <v>176</v>
      </c>
      <c r="E31" s="339" t="s">
        <v>27</v>
      </c>
      <c r="F31" s="341">
        <v>58</v>
      </c>
      <c r="G31" s="341">
        <v>151000587</v>
      </c>
      <c r="H31" s="356" t="s">
        <v>271</v>
      </c>
      <c r="I31" s="412">
        <v>4178.3900000000003</v>
      </c>
      <c r="J31" s="352">
        <v>4178.3900000000003</v>
      </c>
      <c r="K31" s="360">
        <v>4144.55</v>
      </c>
      <c r="L31" s="353">
        <v>4144.55</v>
      </c>
      <c r="M31" s="407"/>
      <c r="N31" s="24"/>
      <c r="O31" s="24"/>
      <c r="P31" s="24"/>
      <c r="Q31" s="25">
        <v>3456.6610422596336</v>
      </c>
      <c r="R31" s="24" t="s">
        <v>29</v>
      </c>
      <c r="S31" s="25">
        <v>3188.2407640330002</v>
      </c>
      <c r="T31" s="24"/>
      <c r="U31" s="26"/>
      <c r="V31" s="24"/>
      <c r="W31" s="24"/>
      <c r="X31" s="24"/>
      <c r="Y31" s="27">
        <v>4150</v>
      </c>
      <c r="Z31" s="27" t="s">
        <v>27</v>
      </c>
      <c r="AA31" s="25">
        <v>3850</v>
      </c>
      <c r="AB31" s="24"/>
      <c r="AC31" s="409"/>
      <c r="AD31" s="410"/>
      <c r="AE31" s="411"/>
      <c r="AF31" s="410"/>
      <c r="AG31" s="1"/>
    </row>
    <row r="32" spans="1:33" ht="26.25" customHeight="1" x14ac:dyDescent="0.25">
      <c r="A32" s="337">
        <v>42</v>
      </c>
      <c r="B32" s="338" t="s">
        <v>272</v>
      </c>
      <c r="C32" s="339">
        <v>31</v>
      </c>
      <c r="D32" s="339" t="s">
        <v>176</v>
      </c>
      <c r="E32" s="339" t="s">
        <v>27</v>
      </c>
      <c r="F32" s="341">
        <v>58</v>
      </c>
      <c r="G32" s="342">
        <v>151000596</v>
      </c>
      <c r="H32" s="343" t="s">
        <v>273</v>
      </c>
      <c r="I32" s="412">
        <v>3864.28</v>
      </c>
      <c r="J32" s="352">
        <v>3864.28</v>
      </c>
      <c r="K32" s="360">
        <v>3833.39</v>
      </c>
      <c r="L32" s="353">
        <v>3833.39</v>
      </c>
      <c r="M32" s="407"/>
      <c r="N32" s="24"/>
      <c r="O32" s="24"/>
      <c r="P32" s="24"/>
      <c r="Q32" s="25">
        <v>3456.6610422596336</v>
      </c>
      <c r="R32" s="24" t="s">
        <v>29</v>
      </c>
      <c r="S32" s="25">
        <v>3188.2407640330002</v>
      </c>
      <c r="T32" s="24"/>
      <c r="U32" s="26"/>
      <c r="V32" s="24"/>
      <c r="W32" s="24"/>
      <c r="X32" s="24"/>
      <c r="Y32" s="27">
        <v>4150</v>
      </c>
      <c r="Z32" s="27" t="s">
        <v>27</v>
      </c>
      <c r="AA32" s="25">
        <v>3850</v>
      </c>
      <c r="AB32" s="24"/>
      <c r="AC32" s="409"/>
      <c r="AD32" s="410"/>
      <c r="AE32" s="411"/>
      <c r="AF32" s="410"/>
      <c r="AG32" s="1"/>
    </row>
    <row r="33" spans="1:33" ht="26.25" customHeight="1" x14ac:dyDescent="0.25">
      <c r="A33" s="337">
        <v>47</v>
      </c>
      <c r="B33" s="338" t="s">
        <v>265</v>
      </c>
      <c r="C33" s="339">
        <v>34</v>
      </c>
      <c r="D33" s="339" t="s">
        <v>176</v>
      </c>
      <c r="E33" s="339" t="s">
        <v>27</v>
      </c>
      <c r="F33" s="341">
        <v>58</v>
      </c>
      <c r="G33" s="342">
        <v>161015411</v>
      </c>
      <c r="H33" s="343" t="s">
        <v>274</v>
      </c>
      <c r="I33" s="412">
        <v>4135.58</v>
      </c>
      <c r="J33" s="352">
        <v>4135.58</v>
      </c>
      <c r="K33" s="360">
        <v>4102.92</v>
      </c>
      <c r="L33" s="353">
        <v>4102.92</v>
      </c>
      <c r="M33" s="407"/>
      <c r="N33" s="24"/>
      <c r="O33" s="24"/>
      <c r="P33" s="24"/>
      <c r="Q33" s="25">
        <v>3456.6610422596336</v>
      </c>
      <c r="R33" s="24" t="s">
        <v>29</v>
      </c>
      <c r="S33" s="25">
        <v>3188.2407640330002</v>
      </c>
      <c r="T33" s="24"/>
      <c r="U33" s="26"/>
      <c r="V33" s="24"/>
      <c r="W33" s="24"/>
      <c r="X33" s="24"/>
      <c r="Y33" s="27">
        <v>4150</v>
      </c>
      <c r="Z33" s="27" t="s">
        <v>27</v>
      </c>
      <c r="AA33" s="25">
        <v>3850</v>
      </c>
      <c r="AB33" s="24"/>
      <c r="AC33" s="409"/>
      <c r="AD33" s="410"/>
      <c r="AE33" s="411"/>
      <c r="AF33" s="410"/>
      <c r="AG33" s="1"/>
    </row>
    <row r="34" spans="1:33" ht="26.25" customHeight="1" x14ac:dyDescent="0.25">
      <c r="A34" s="337">
        <v>53</v>
      </c>
      <c r="B34" s="338" t="s">
        <v>268</v>
      </c>
      <c r="C34" s="339">
        <v>38</v>
      </c>
      <c r="D34" s="339" t="s">
        <v>176</v>
      </c>
      <c r="E34" s="339" t="s">
        <v>27</v>
      </c>
      <c r="F34" s="341">
        <v>57</v>
      </c>
      <c r="G34" s="342">
        <v>151000603</v>
      </c>
      <c r="H34" s="343" t="s">
        <v>275</v>
      </c>
      <c r="I34" s="412">
        <v>3920.45</v>
      </c>
      <c r="J34" s="352">
        <v>3920.45</v>
      </c>
      <c r="K34" s="360">
        <v>3888.54</v>
      </c>
      <c r="L34" s="353">
        <v>3888.54</v>
      </c>
      <c r="M34" s="407"/>
      <c r="N34" s="24"/>
      <c r="O34" s="24"/>
      <c r="P34" s="24"/>
      <c r="Q34" s="25">
        <v>3456.6610422596336</v>
      </c>
      <c r="R34" s="24" t="s">
        <v>29</v>
      </c>
      <c r="S34" s="25">
        <v>3188.2407640330002</v>
      </c>
      <c r="T34" s="24"/>
      <c r="U34" s="26"/>
      <c r="V34" s="24"/>
      <c r="W34" s="24"/>
      <c r="X34" s="24"/>
      <c r="Y34" s="27">
        <v>4150</v>
      </c>
      <c r="Z34" s="27" t="s">
        <v>27</v>
      </c>
      <c r="AA34" s="25">
        <v>3850</v>
      </c>
      <c r="AB34" s="24"/>
      <c r="AC34" s="409"/>
      <c r="AD34" s="410"/>
      <c r="AE34" s="411"/>
      <c r="AF34" s="410"/>
      <c r="AG34" s="1"/>
    </row>
    <row r="35" spans="1:33" ht="26.25" customHeight="1" x14ac:dyDescent="0.25">
      <c r="A35" s="337">
        <v>57</v>
      </c>
      <c r="B35" s="338" t="s">
        <v>276</v>
      </c>
      <c r="C35" s="339">
        <v>41</v>
      </c>
      <c r="D35" s="339" t="s">
        <v>176</v>
      </c>
      <c r="E35" s="339" t="s">
        <v>27</v>
      </c>
      <c r="F35" s="341">
        <v>58</v>
      </c>
      <c r="G35" s="342">
        <v>161015414</v>
      </c>
      <c r="H35" s="343" t="s">
        <v>268</v>
      </c>
      <c r="I35" s="412">
        <v>3966.05</v>
      </c>
      <c r="J35" s="352">
        <v>3966.05</v>
      </c>
      <c r="K35" s="360">
        <v>3933.58</v>
      </c>
      <c r="L35" s="353">
        <v>3933.58</v>
      </c>
      <c r="M35" s="407"/>
      <c r="N35" s="24"/>
      <c r="O35" s="24"/>
      <c r="P35" s="24"/>
      <c r="Q35" s="25">
        <v>3456.6610422596336</v>
      </c>
      <c r="R35" s="24" t="s">
        <v>29</v>
      </c>
      <c r="S35" s="25">
        <v>3188.2407640330002</v>
      </c>
      <c r="T35" s="24"/>
      <c r="U35" s="26"/>
      <c r="V35" s="24"/>
      <c r="W35" s="24"/>
      <c r="X35" s="24"/>
      <c r="Y35" s="27">
        <v>4150</v>
      </c>
      <c r="Z35" s="27" t="s">
        <v>27</v>
      </c>
      <c r="AA35" s="25">
        <v>3850</v>
      </c>
      <c r="AB35" s="24"/>
      <c r="AC35" s="409"/>
      <c r="AD35" s="410"/>
      <c r="AE35" s="411"/>
      <c r="AF35" s="410"/>
      <c r="AG35" s="1"/>
    </row>
    <row r="36" spans="1:33" ht="26.25" customHeight="1" x14ac:dyDescent="0.25">
      <c r="A36" s="337">
        <v>58</v>
      </c>
      <c r="B36" s="338" t="s">
        <v>276</v>
      </c>
      <c r="C36" s="339">
        <v>42</v>
      </c>
      <c r="D36" s="339" t="s">
        <v>176</v>
      </c>
      <c r="E36" s="339" t="s">
        <v>27</v>
      </c>
      <c r="F36" s="341">
        <v>59</v>
      </c>
      <c r="G36" s="342">
        <v>161015416</v>
      </c>
      <c r="H36" s="343" t="s">
        <v>266</v>
      </c>
      <c r="I36" s="412">
        <v>4076.1</v>
      </c>
      <c r="J36" s="352">
        <v>4076.1</v>
      </c>
      <c r="K36" s="360">
        <v>4042.27</v>
      </c>
      <c r="L36" s="353">
        <v>4042.27</v>
      </c>
      <c r="M36" s="407"/>
      <c r="N36" s="24"/>
      <c r="O36" s="24"/>
      <c r="P36" s="24"/>
      <c r="Q36" s="25">
        <v>3456.6610422596336</v>
      </c>
      <c r="R36" s="24" t="s">
        <v>29</v>
      </c>
      <c r="S36" s="25">
        <v>3188.2407640330002</v>
      </c>
      <c r="T36" s="24"/>
      <c r="U36" s="26"/>
      <c r="V36" s="24"/>
      <c r="W36" s="24"/>
      <c r="X36" s="24"/>
      <c r="Y36" s="27">
        <v>4150</v>
      </c>
      <c r="Z36" s="27" t="s">
        <v>27</v>
      </c>
      <c r="AA36" s="25">
        <v>3850</v>
      </c>
      <c r="AB36" s="24"/>
      <c r="AC36" s="409"/>
      <c r="AD36" s="410"/>
      <c r="AE36" s="411"/>
      <c r="AF36" s="410"/>
      <c r="AG36" s="1"/>
    </row>
    <row r="37" spans="1:33" ht="26.25" customHeight="1" x14ac:dyDescent="0.25">
      <c r="A37" s="337"/>
      <c r="B37" s="338"/>
      <c r="C37" s="339"/>
      <c r="D37" s="402" t="s">
        <v>176</v>
      </c>
      <c r="E37" s="402" t="s">
        <v>27</v>
      </c>
      <c r="F37" s="341"/>
      <c r="G37" s="342"/>
      <c r="H37" s="343"/>
      <c r="I37" s="403">
        <f>SUM(I30:I36)</f>
        <v>28183.85</v>
      </c>
      <c r="J37" s="404">
        <f>SUM(J30:J36)</f>
        <v>28183.85</v>
      </c>
      <c r="K37" s="405">
        <f>SUM(K30:K36)</f>
        <v>27955.09</v>
      </c>
      <c r="L37" s="406">
        <f>SUM(L30:L36)</f>
        <v>27955.09</v>
      </c>
      <c r="M37" s="407"/>
      <c r="N37" s="24"/>
      <c r="O37" s="24"/>
      <c r="P37" s="24"/>
      <c r="Q37" s="364">
        <v>3457</v>
      </c>
      <c r="R37" s="365" t="s">
        <v>29</v>
      </c>
      <c r="S37" s="364">
        <v>3188</v>
      </c>
      <c r="T37" s="24"/>
      <c r="U37" s="26"/>
      <c r="V37" s="24"/>
      <c r="W37" s="24"/>
      <c r="X37" s="24"/>
      <c r="Y37" s="408">
        <v>4150</v>
      </c>
      <c r="Z37" s="408" t="s">
        <v>27</v>
      </c>
      <c r="AA37" s="364">
        <v>3850</v>
      </c>
      <c r="AB37" s="24"/>
      <c r="AC37" s="409"/>
      <c r="AD37" s="410"/>
      <c r="AE37" s="411"/>
      <c r="AF37" s="410"/>
      <c r="AG37" s="1"/>
    </row>
    <row r="38" spans="1:33" ht="26.25" customHeight="1" x14ac:dyDescent="0.25">
      <c r="A38" s="337"/>
      <c r="B38" s="338"/>
      <c r="C38" s="339"/>
      <c r="D38" s="339"/>
      <c r="E38" s="339"/>
      <c r="F38" s="341"/>
      <c r="G38" s="342"/>
      <c r="H38" s="343"/>
      <c r="I38" s="412"/>
      <c r="J38" s="352"/>
      <c r="K38" s="360"/>
      <c r="L38" s="353"/>
      <c r="M38" s="407"/>
      <c r="N38" s="24"/>
      <c r="O38" s="24"/>
      <c r="P38" s="24"/>
      <c r="Q38" s="25"/>
      <c r="R38" s="24"/>
      <c r="S38" s="25"/>
      <c r="T38" s="24"/>
      <c r="U38" s="26"/>
      <c r="V38" s="24"/>
      <c r="W38" s="24"/>
      <c r="X38" s="24"/>
      <c r="Y38" s="27"/>
      <c r="Z38" s="27"/>
      <c r="AA38" s="25"/>
      <c r="AB38" s="24"/>
      <c r="AC38" s="409"/>
      <c r="AD38" s="410"/>
      <c r="AE38" s="411"/>
      <c r="AF38" s="410"/>
      <c r="AG38" s="1"/>
    </row>
    <row r="39" spans="1:33" ht="26.25" customHeight="1" x14ac:dyDescent="0.25">
      <c r="A39" s="337"/>
      <c r="B39" s="338"/>
      <c r="C39" s="339"/>
      <c r="D39" s="339"/>
      <c r="E39" s="339"/>
      <c r="F39" s="341"/>
      <c r="G39" s="342"/>
      <c r="H39" s="343"/>
      <c r="I39" s="412"/>
      <c r="J39" s="352"/>
      <c r="K39" s="360"/>
      <c r="L39" s="353"/>
      <c r="M39" s="407"/>
      <c r="N39" s="24"/>
      <c r="O39" s="24"/>
      <c r="P39" s="24"/>
      <c r="Q39" s="25"/>
      <c r="R39" s="24"/>
      <c r="S39" s="25"/>
      <c r="T39" s="24"/>
      <c r="U39" s="26"/>
      <c r="V39" s="24"/>
      <c r="W39" s="24"/>
      <c r="X39" s="24"/>
      <c r="Y39" s="27"/>
      <c r="Z39" s="27"/>
      <c r="AA39" s="25"/>
      <c r="AB39" s="24"/>
      <c r="AC39" s="409"/>
      <c r="AD39" s="410"/>
      <c r="AE39" s="411"/>
      <c r="AF39" s="410"/>
      <c r="AG39" s="1"/>
    </row>
    <row r="40" spans="1:33" ht="26.25" customHeight="1" x14ac:dyDescent="0.25">
      <c r="A40" s="337">
        <v>4</v>
      </c>
      <c r="B40" s="338" t="s">
        <v>255</v>
      </c>
      <c r="C40" s="339">
        <v>3</v>
      </c>
      <c r="D40" s="339" t="s">
        <v>59</v>
      </c>
      <c r="E40" s="339" t="s">
        <v>27</v>
      </c>
      <c r="F40" s="341"/>
      <c r="G40" s="342">
        <v>161009700</v>
      </c>
      <c r="H40" s="354" t="s">
        <v>255</v>
      </c>
      <c r="I40" s="353">
        <v>0</v>
      </c>
      <c r="J40" s="352">
        <v>0</v>
      </c>
      <c r="K40" s="360">
        <v>0</v>
      </c>
      <c r="L40" s="353">
        <v>0</v>
      </c>
      <c r="M40" s="407"/>
      <c r="N40" s="249"/>
      <c r="O40" s="249"/>
      <c r="P40" s="249"/>
      <c r="Q40" s="250">
        <v>3547.8737576921458</v>
      </c>
      <c r="R40" s="249" t="s">
        <v>29</v>
      </c>
      <c r="S40" s="250">
        <v>3263.8919849060121</v>
      </c>
      <c r="T40" s="249"/>
      <c r="U40" s="251"/>
      <c r="V40" s="249"/>
      <c r="W40" s="249"/>
      <c r="X40" s="249"/>
      <c r="Y40" s="252">
        <v>4150</v>
      </c>
      <c r="Z40" s="252" t="s">
        <v>27</v>
      </c>
      <c r="AA40" s="250">
        <v>3850</v>
      </c>
      <c r="AB40" s="249"/>
      <c r="AC40" s="413"/>
      <c r="AD40" s="410"/>
      <c r="AE40" s="411"/>
      <c r="AF40" s="410"/>
      <c r="AG40" s="1"/>
    </row>
    <row r="41" spans="1:33" ht="26.25" customHeight="1" x14ac:dyDescent="0.25">
      <c r="A41" s="337">
        <v>18</v>
      </c>
      <c r="B41" s="338" t="s">
        <v>257</v>
      </c>
      <c r="C41" s="339">
        <v>12</v>
      </c>
      <c r="D41" s="339" t="s">
        <v>59</v>
      </c>
      <c r="E41" s="339" t="s">
        <v>27</v>
      </c>
      <c r="F41" s="341"/>
      <c r="G41" s="341">
        <v>151000458</v>
      </c>
      <c r="H41" s="356" t="s">
        <v>269</v>
      </c>
      <c r="I41" s="412">
        <v>0</v>
      </c>
      <c r="J41" s="352">
        <v>0</v>
      </c>
      <c r="K41" s="360">
        <v>0</v>
      </c>
      <c r="L41" s="353">
        <v>0</v>
      </c>
      <c r="M41" s="407"/>
      <c r="N41" s="24"/>
      <c r="O41" s="24"/>
      <c r="P41" s="24"/>
      <c r="Q41" s="25">
        <v>3547.8737576921458</v>
      </c>
      <c r="R41" s="24" t="s">
        <v>29</v>
      </c>
      <c r="S41" s="25">
        <v>3263.8919849060121</v>
      </c>
      <c r="T41" s="24"/>
      <c r="U41" s="26"/>
      <c r="V41" s="24"/>
      <c r="W41" s="24"/>
      <c r="X41" s="24"/>
      <c r="Y41" s="27">
        <v>4150</v>
      </c>
      <c r="Z41" s="27" t="s">
        <v>27</v>
      </c>
      <c r="AA41" s="25">
        <v>3850</v>
      </c>
      <c r="AB41" s="24"/>
      <c r="AC41" s="409"/>
      <c r="AD41" s="410"/>
      <c r="AE41" s="411"/>
      <c r="AF41" s="410"/>
      <c r="AG41" s="1"/>
    </row>
    <row r="42" spans="1:33" ht="26.25" customHeight="1" x14ac:dyDescent="0.25">
      <c r="A42" s="337">
        <v>22</v>
      </c>
      <c r="B42" s="338" t="s">
        <v>270</v>
      </c>
      <c r="C42" s="339">
        <v>15</v>
      </c>
      <c r="D42" s="339" t="s">
        <v>59</v>
      </c>
      <c r="E42" s="339" t="s">
        <v>27</v>
      </c>
      <c r="F42" s="341"/>
      <c r="G42" s="341">
        <v>161009704</v>
      </c>
      <c r="H42" s="356" t="s">
        <v>257</v>
      </c>
      <c r="I42" s="412">
        <v>0</v>
      </c>
      <c r="J42" s="352">
        <v>0</v>
      </c>
      <c r="K42" s="360">
        <v>0</v>
      </c>
      <c r="L42" s="353">
        <v>0</v>
      </c>
      <c r="M42" s="407"/>
      <c r="N42" s="24"/>
      <c r="O42" s="24"/>
      <c r="P42" s="24"/>
      <c r="Q42" s="25">
        <v>3547.8737576921458</v>
      </c>
      <c r="R42" s="24" t="s">
        <v>29</v>
      </c>
      <c r="S42" s="25">
        <v>3263.8919849060121</v>
      </c>
      <c r="T42" s="24"/>
      <c r="U42" s="26"/>
      <c r="V42" s="24"/>
      <c r="W42" s="24"/>
      <c r="X42" s="24"/>
      <c r="Y42" s="27">
        <v>4150</v>
      </c>
      <c r="Z42" s="27" t="s">
        <v>27</v>
      </c>
      <c r="AA42" s="25">
        <v>3850</v>
      </c>
      <c r="AB42" s="24"/>
      <c r="AC42" s="409"/>
      <c r="AD42" s="410"/>
      <c r="AE42" s="411"/>
      <c r="AF42" s="410"/>
      <c r="AG42" s="1"/>
    </row>
    <row r="43" spans="1:33" ht="26.25" customHeight="1" x14ac:dyDescent="0.25">
      <c r="A43" s="337">
        <v>25</v>
      </c>
      <c r="B43" s="338" t="s">
        <v>277</v>
      </c>
      <c r="C43" s="339">
        <v>16</v>
      </c>
      <c r="D43" s="339" t="s">
        <v>59</v>
      </c>
      <c r="E43" s="339" t="s">
        <v>27</v>
      </c>
      <c r="F43" s="341">
        <v>60</v>
      </c>
      <c r="G43" s="341">
        <v>161009705</v>
      </c>
      <c r="H43" s="356" t="s">
        <v>270</v>
      </c>
      <c r="I43" s="412">
        <v>0</v>
      </c>
      <c r="J43" s="352">
        <v>0</v>
      </c>
      <c r="K43" s="360">
        <v>0</v>
      </c>
      <c r="L43" s="353">
        <v>0</v>
      </c>
      <c r="M43" s="407"/>
      <c r="N43" s="24"/>
      <c r="O43" s="24"/>
      <c r="P43" s="24"/>
      <c r="Q43" s="25">
        <v>3547.8737576921458</v>
      </c>
      <c r="R43" s="24" t="s">
        <v>29</v>
      </c>
      <c r="S43" s="25">
        <v>3263.8919849060121</v>
      </c>
      <c r="T43" s="24"/>
      <c r="U43" s="26"/>
      <c r="V43" s="24"/>
      <c r="W43" s="24"/>
      <c r="X43" s="24"/>
      <c r="Y43" s="27">
        <v>4150</v>
      </c>
      <c r="Z43" s="27" t="s">
        <v>27</v>
      </c>
      <c r="AA43" s="25">
        <v>3850</v>
      </c>
      <c r="AB43" s="24"/>
      <c r="AC43" s="409"/>
      <c r="AD43" s="410"/>
      <c r="AE43" s="411"/>
      <c r="AF43" s="410"/>
      <c r="AG43" s="1"/>
    </row>
    <row r="44" spans="1:33" ht="26.25" customHeight="1" x14ac:dyDescent="0.25">
      <c r="A44" s="337">
        <v>30</v>
      </c>
      <c r="B44" s="338" t="s">
        <v>252</v>
      </c>
      <c r="C44" s="339">
        <v>20</v>
      </c>
      <c r="D44" s="339" t="s">
        <v>59</v>
      </c>
      <c r="E44" s="339" t="s">
        <v>27</v>
      </c>
      <c r="F44" s="341">
        <v>54</v>
      </c>
      <c r="G44" s="341">
        <v>161009708</v>
      </c>
      <c r="H44" s="356" t="s">
        <v>252</v>
      </c>
      <c r="I44" s="412">
        <v>0</v>
      </c>
      <c r="J44" s="352">
        <v>0</v>
      </c>
      <c r="K44" s="360">
        <v>0</v>
      </c>
      <c r="L44" s="353">
        <v>0</v>
      </c>
      <c r="M44" s="407"/>
      <c r="N44" s="24"/>
      <c r="O44" s="24"/>
      <c r="P44" s="24"/>
      <c r="Q44" s="25">
        <v>3547.8737576921458</v>
      </c>
      <c r="R44" s="24" t="s">
        <v>29</v>
      </c>
      <c r="S44" s="25">
        <v>3263.8919849060121</v>
      </c>
      <c r="T44" s="24"/>
      <c r="U44" s="26"/>
      <c r="V44" s="24"/>
      <c r="W44" s="24"/>
      <c r="X44" s="24"/>
      <c r="Y44" s="27">
        <v>4150</v>
      </c>
      <c r="Z44" s="27" t="s">
        <v>27</v>
      </c>
      <c r="AA44" s="25">
        <v>3850</v>
      </c>
      <c r="AB44" s="24"/>
      <c r="AC44" s="409"/>
      <c r="AD44" s="410"/>
      <c r="AE44" s="411"/>
      <c r="AF44" s="410"/>
      <c r="AG44" s="1"/>
    </row>
    <row r="45" spans="1:33" ht="26.25" customHeight="1" x14ac:dyDescent="0.25">
      <c r="A45" s="337">
        <v>35</v>
      </c>
      <c r="B45" s="338" t="s">
        <v>259</v>
      </c>
      <c r="C45" s="339">
        <v>24</v>
      </c>
      <c r="D45" s="339" t="s">
        <v>59</v>
      </c>
      <c r="E45" s="339" t="s">
        <v>27</v>
      </c>
      <c r="F45" s="341">
        <v>58</v>
      </c>
      <c r="G45" s="341">
        <v>151000460</v>
      </c>
      <c r="H45" s="356" t="s">
        <v>260</v>
      </c>
      <c r="I45" s="412">
        <v>0</v>
      </c>
      <c r="J45" s="352">
        <v>0</v>
      </c>
      <c r="K45" s="360">
        <v>0</v>
      </c>
      <c r="L45" s="353">
        <v>0</v>
      </c>
      <c r="M45" s="407"/>
      <c r="N45" s="24"/>
      <c r="O45" s="24"/>
      <c r="P45" s="24"/>
      <c r="Q45" s="25">
        <v>3547.8737576921458</v>
      </c>
      <c r="R45" s="24" t="s">
        <v>29</v>
      </c>
      <c r="S45" s="25">
        <v>3263.8919849060121</v>
      </c>
      <c r="T45" s="24"/>
      <c r="U45" s="26"/>
      <c r="V45" s="24"/>
      <c r="W45" s="24"/>
      <c r="X45" s="24"/>
      <c r="Y45" s="27">
        <v>4150</v>
      </c>
      <c r="Z45" s="27" t="s">
        <v>27</v>
      </c>
      <c r="AA45" s="25">
        <v>3850</v>
      </c>
      <c r="AB45" s="24"/>
      <c r="AC45" s="409"/>
      <c r="AD45" s="410"/>
      <c r="AE45" s="411"/>
      <c r="AF45" s="410"/>
      <c r="AG45" s="1"/>
    </row>
    <row r="46" spans="1:33" ht="26.25" customHeight="1" x14ac:dyDescent="0.25">
      <c r="A46" s="337">
        <v>44</v>
      </c>
      <c r="B46" s="338" t="s">
        <v>272</v>
      </c>
      <c r="C46" s="339">
        <v>32</v>
      </c>
      <c r="D46" s="339" t="s">
        <v>59</v>
      </c>
      <c r="E46" s="339" t="s">
        <v>27</v>
      </c>
      <c r="F46" s="341"/>
      <c r="G46" s="342">
        <v>151000462</v>
      </c>
      <c r="H46" s="343" t="s">
        <v>273</v>
      </c>
      <c r="I46" s="412">
        <v>0</v>
      </c>
      <c r="J46" s="352">
        <v>0</v>
      </c>
      <c r="K46" s="360">
        <v>0</v>
      </c>
      <c r="L46" s="353">
        <v>0</v>
      </c>
      <c r="M46" s="407"/>
      <c r="N46" s="24"/>
      <c r="O46" s="24"/>
      <c r="P46" s="24"/>
      <c r="Q46" s="25">
        <v>3547.8737576921458</v>
      </c>
      <c r="R46" s="24" t="s">
        <v>29</v>
      </c>
      <c r="S46" s="25">
        <v>3263.8919849060121</v>
      </c>
      <c r="T46" s="24"/>
      <c r="U46" s="26"/>
      <c r="V46" s="24"/>
      <c r="W46" s="24"/>
      <c r="X46" s="24"/>
      <c r="Y46" s="27">
        <v>4150</v>
      </c>
      <c r="Z46" s="27" t="s">
        <v>27</v>
      </c>
      <c r="AA46" s="25">
        <v>3850</v>
      </c>
      <c r="AB46" s="24"/>
      <c r="AC46" s="409"/>
      <c r="AD46" s="410"/>
      <c r="AE46" s="411"/>
      <c r="AF46" s="410"/>
      <c r="AG46" s="1"/>
    </row>
    <row r="47" spans="1:33" ht="26.25" customHeight="1" x14ac:dyDescent="0.25">
      <c r="A47" s="337">
        <v>46</v>
      </c>
      <c r="B47" s="338" t="s">
        <v>265</v>
      </c>
      <c r="C47" s="339">
        <v>33</v>
      </c>
      <c r="D47" s="339" t="s">
        <v>59</v>
      </c>
      <c r="E47" s="339" t="s">
        <v>27</v>
      </c>
      <c r="F47" s="341"/>
      <c r="G47" s="342">
        <v>151000463</v>
      </c>
      <c r="H47" s="343" t="s">
        <v>274</v>
      </c>
      <c r="I47" s="412">
        <v>0</v>
      </c>
      <c r="J47" s="352">
        <v>0</v>
      </c>
      <c r="K47" s="360">
        <v>0</v>
      </c>
      <c r="L47" s="353">
        <v>0</v>
      </c>
      <c r="M47" s="407"/>
      <c r="N47" s="24"/>
      <c r="O47" s="24"/>
      <c r="P47" s="24"/>
      <c r="Q47" s="25">
        <v>3547.8737576921458</v>
      </c>
      <c r="R47" s="24" t="s">
        <v>29</v>
      </c>
      <c r="S47" s="25">
        <v>3263.8919849060121</v>
      </c>
      <c r="T47" s="24"/>
      <c r="U47" s="26"/>
      <c r="V47" s="24"/>
      <c r="W47" s="24"/>
      <c r="X47" s="24"/>
      <c r="Y47" s="27">
        <v>4150</v>
      </c>
      <c r="Z47" s="27" t="s">
        <v>27</v>
      </c>
      <c r="AA47" s="25">
        <v>3850</v>
      </c>
      <c r="AB47" s="24"/>
      <c r="AC47" s="409"/>
      <c r="AD47" s="410"/>
      <c r="AE47" s="411"/>
      <c r="AF47" s="410"/>
      <c r="AG47" s="1"/>
    </row>
    <row r="48" spans="1:33" ht="26.25" customHeight="1" x14ac:dyDescent="0.25">
      <c r="A48" s="337">
        <v>52</v>
      </c>
      <c r="B48" s="338" t="s">
        <v>268</v>
      </c>
      <c r="C48" s="339">
        <v>37</v>
      </c>
      <c r="D48" s="339" t="s">
        <v>59</v>
      </c>
      <c r="E48" s="339" t="s">
        <v>27</v>
      </c>
      <c r="F48" s="341"/>
      <c r="G48" s="342">
        <v>161009414</v>
      </c>
      <c r="H48" s="343" t="s">
        <v>275</v>
      </c>
      <c r="I48" s="412">
        <v>0</v>
      </c>
      <c r="J48" s="352">
        <v>0</v>
      </c>
      <c r="K48" s="360">
        <v>0</v>
      </c>
      <c r="L48" s="353">
        <v>0</v>
      </c>
      <c r="M48" s="407"/>
      <c r="N48" s="24"/>
      <c r="O48" s="24"/>
      <c r="P48" s="24"/>
      <c r="Q48" s="25">
        <v>3547.8737576921458</v>
      </c>
      <c r="R48" s="24" t="s">
        <v>29</v>
      </c>
      <c r="S48" s="25">
        <v>3263.8919849060121</v>
      </c>
      <c r="T48" s="24"/>
      <c r="U48" s="26"/>
      <c r="V48" s="24"/>
      <c r="W48" s="24"/>
      <c r="X48" s="24"/>
      <c r="Y48" s="27">
        <v>4150</v>
      </c>
      <c r="Z48" s="27" t="s">
        <v>27</v>
      </c>
      <c r="AA48" s="25">
        <v>3850</v>
      </c>
      <c r="AB48" s="24"/>
      <c r="AC48" s="409"/>
      <c r="AD48" s="410"/>
      <c r="AE48" s="411"/>
      <c r="AF48" s="410"/>
      <c r="AG48" s="1"/>
    </row>
    <row r="49" spans="1:33" ht="26.25" customHeight="1" x14ac:dyDescent="0.25">
      <c r="A49" s="337">
        <v>55</v>
      </c>
      <c r="B49" s="338" t="s">
        <v>266</v>
      </c>
      <c r="C49" s="339">
        <v>39</v>
      </c>
      <c r="D49" s="339" t="s">
        <v>59</v>
      </c>
      <c r="E49" s="339" t="s">
        <v>27</v>
      </c>
      <c r="F49" s="341">
        <v>58</v>
      </c>
      <c r="G49" s="342">
        <v>151000465</v>
      </c>
      <c r="H49" s="343" t="s">
        <v>268</v>
      </c>
      <c r="I49" s="412">
        <v>0</v>
      </c>
      <c r="J49" s="352">
        <v>0</v>
      </c>
      <c r="K49" s="360">
        <v>0</v>
      </c>
      <c r="L49" s="353">
        <v>0</v>
      </c>
      <c r="M49" s="407"/>
      <c r="N49" s="24"/>
      <c r="O49" s="24"/>
      <c r="P49" s="24"/>
      <c r="Q49" s="25">
        <v>3547.8737576921458</v>
      </c>
      <c r="R49" s="24" t="s">
        <v>29</v>
      </c>
      <c r="S49" s="25">
        <v>3263.8919849060121</v>
      </c>
      <c r="T49" s="24"/>
      <c r="U49" s="26"/>
      <c r="V49" s="24"/>
      <c r="W49" s="24"/>
      <c r="X49" s="24"/>
      <c r="Y49" s="27">
        <v>4150</v>
      </c>
      <c r="Z49" s="27" t="s">
        <v>27</v>
      </c>
      <c r="AA49" s="25">
        <v>3850</v>
      </c>
      <c r="AB49" s="24"/>
      <c r="AC49" s="409"/>
      <c r="AD49" s="410"/>
      <c r="AE49" s="411"/>
      <c r="AF49" s="410"/>
      <c r="AG49" s="1"/>
    </row>
    <row r="50" spans="1:33" ht="26.25" customHeight="1" x14ac:dyDescent="0.25">
      <c r="A50" s="337">
        <v>60</v>
      </c>
      <c r="B50" s="338" t="s">
        <v>276</v>
      </c>
      <c r="C50" s="339">
        <v>43</v>
      </c>
      <c r="D50" s="339" t="s">
        <v>59</v>
      </c>
      <c r="E50" s="339" t="s">
        <v>27</v>
      </c>
      <c r="F50" s="341">
        <v>58</v>
      </c>
      <c r="G50" s="342">
        <v>161009716</v>
      </c>
      <c r="H50" s="343" t="s">
        <v>266</v>
      </c>
      <c r="I50" s="412">
        <v>0</v>
      </c>
      <c r="J50" s="352">
        <v>0</v>
      </c>
      <c r="K50" s="360">
        <v>0</v>
      </c>
      <c r="L50" s="353">
        <v>0</v>
      </c>
      <c r="M50" s="407"/>
      <c r="N50" s="24"/>
      <c r="O50" s="24"/>
      <c r="P50" s="24"/>
      <c r="Q50" s="25">
        <v>3547.8737576921458</v>
      </c>
      <c r="R50" s="24" t="s">
        <v>29</v>
      </c>
      <c r="S50" s="25">
        <v>3263.8919849060121</v>
      </c>
      <c r="T50" s="24"/>
      <c r="U50" s="26"/>
      <c r="V50" s="24"/>
      <c r="W50" s="24"/>
      <c r="X50" s="24"/>
      <c r="Y50" s="27">
        <v>4150</v>
      </c>
      <c r="Z50" s="27" t="s">
        <v>27</v>
      </c>
      <c r="AA50" s="25">
        <v>3850</v>
      </c>
      <c r="AB50" s="24"/>
      <c r="AC50" s="409"/>
      <c r="AD50" s="410"/>
      <c r="AE50" s="411"/>
      <c r="AF50" s="410"/>
      <c r="AG50" s="1"/>
    </row>
    <row r="51" spans="1:33" ht="26.25" customHeight="1" x14ac:dyDescent="0.25">
      <c r="A51" s="337">
        <v>62</v>
      </c>
      <c r="B51" s="338" t="s">
        <v>278</v>
      </c>
      <c r="C51" s="339">
        <v>44</v>
      </c>
      <c r="D51" s="339" t="s">
        <v>59</v>
      </c>
      <c r="E51" s="339" t="s">
        <v>27</v>
      </c>
      <c r="F51" s="341">
        <v>59</v>
      </c>
      <c r="G51" s="342">
        <v>161009717</v>
      </c>
      <c r="H51" s="343" t="s">
        <v>276</v>
      </c>
      <c r="I51" s="412">
        <v>0</v>
      </c>
      <c r="J51" s="352">
        <v>0</v>
      </c>
      <c r="K51" s="360">
        <v>0</v>
      </c>
      <c r="L51" s="353">
        <v>0</v>
      </c>
      <c r="M51" s="407"/>
      <c r="N51" s="24"/>
      <c r="O51" s="24"/>
      <c r="P51" s="24"/>
      <c r="Q51" s="25">
        <v>3547.8737576921458</v>
      </c>
      <c r="R51" s="24" t="s">
        <v>29</v>
      </c>
      <c r="S51" s="25">
        <v>3263.8919849060121</v>
      </c>
      <c r="T51" s="24"/>
      <c r="U51" s="26"/>
      <c r="V51" s="24"/>
      <c r="W51" s="24"/>
      <c r="X51" s="24"/>
      <c r="Y51" s="27">
        <v>4150</v>
      </c>
      <c r="Z51" s="27" t="s">
        <v>27</v>
      </c>
      <c r="AA51" s="25">
        <v>3850</v>
      </c>
      <c r="AB51" s="24"/>
      <c r="AC51" s="409"/>
      <c r="AD51" s="410"/>
      <c r="AE51" s="411"/>
      <c r="AF51" s="410"/>
      <c r="AG51" s="1"/>
    </row>
    <row r="52" spans="1:33" ht="26.25" customHeight="1" x14ac:dyDescent="0.25">
      <c r="A52" s="337"/>
      <c r="B52" s="338"/>
      <c r="C52" s="339"/>
      <c r="D52" s="402" t="s">
        <v>59</v>
      </c>
      <c r="E52" s="402" t="s">
        <v>27</v>
      </c>
      <c r="F52" s="341"/>
      <c r="G52" s="342"/>
      <c r="H52" s="343"/>
      <c r="I52" s="403">
        <f>SUM(I40:I51)</f>
        <v>0</v>
      </c>
      <c r="J52" s="404">
        <f>SUM(J40:J51)</f>
        <v>0</v>
      </c>
      <c r="K52" s="405">
        <f>SUM(K40:K51)</f>
        <v>0</v>
      </c>
      <c r="L52" s="406">
        <f>SUM(L40:L51)</f>
        <v>0</v>
      </c>
      <c r="M52" s="407"/>
      <c r="N52" s="24"/>
      <c r="O52" s="24"/>
      <c r="P52" s="24"/>
      <c r="Q52" s="364">
        <v>3547.8737576921458</v>
      </c>
      <c r="R52" s="365" t="s">
        <v>29</v>
      </c>
      <c r="S52" s="364">
        <v>3263.8919849060121</v>
      </c>
      <c r="T52" s="24"/>
      <c r="U52" s="26"/>
      <c r="V52" s="24"/>
      <c r="W52" s="24"/>
      <c r="X52" s="24"/>
      <c r="Y52" s="408">
        <v>4150</v>
      </c>
      <c r="Z52" s="408" t="s">
        <v>27</v>
      </c>
      <c r="AA52" s="364">
        <v>3850</v>
      </c>
      <c r="AB52" s="24"/>
      <c r="AC52" s="409"/>
      <c r="AD52" s="410"/>
      <c r="AE52" s="411"/>
      <c r="AF52" s="410"/>
      <c r="AG52" s="1"/>
    </row>
    <row r="53" spans="1:33" ht="26.25" customHeight="1" x14ac:dyDescent="0.25">
      <c r="A53" s="337"/>
      <c r="B53" s="338"/>
      <c r="C53" s="339"/>
      <c r="D53" s="339"/>
      <c r="E53" s="339"/>
      <c r="F53" s="341"/>
      <c r="G53" s="342"/>
      <c r="H53" s="343"/>
      <c r="I53" s="412"/>
      <c r="J53" s="352"/>
      <c r="K53" s="360"/>
      <c r="L53" s="353"/>
      <c r="M53" s="407"/>
      <c r="N53" s="24"/>
      <c r="O53" s="24"/>
      <c r="P53" s="24"/>
      <c r="Q53" s="25"/>
      <c r="R53" s="24"/>
      <c r="S53" s="25"/>
      <c r="T53" s="24"/>
      <c r="U53" s="26"/>
      <c r="V53" s="24"/>
      <c r="W53" s="24"/>
      <c r="X53" s="24"/>
      <c r="Y53" s="27"/>
      <c r="Z53" s="27"/>
      <c r="AA53" s="25"/>
      <c r="AB53" s="24"/>
      <c r="AC53" s="409"/>
      <c r="AD53" s="410"/>
      <c r="AE53" s="411"/>
      <c r="AF53" s="410"/>
      <c r="AG53" s="1"/>
    </row>
    <row r="54" spans="1:33" ht="26.25" customHeight="1" x14ac:dyDescent="0.25">
      <c r="A54" s="337"/>
      <c r="B54" s="338"/>
      <c r="C54" s="339"/>
      <c r="D54" s="339"/>
      <c r="E54" s="339"/>
      <c r="F54" s="341"/>
      <c r="G54" s="342"/>
      <c r="H54" s="343"/>
      <c r="I54" s="412"/>
      <c r="J54" s="352"/>
      <c r="K54" s="360"/>
      <c r="L54" s="353"/>
      <c r="M54" s="407"/>
      <c r="N54" s="24"/>
      <c r="O54" s="24"/>
      <c r="P54" s="24"/>
      <c r="Q54" s="25"/>
      <c r="R54" s="24"/>
      <c r="S54" s="25"/>
      <c r="T54" s="24"/>
      <c r="U54" s="26"/>
      <c r="V54" s="24"/>
      <c r="W54" s="24"/>
      <c r="X54" s="24"/>
      <c r="Y54" s="27"/>
      <c r="Z54" s="27"/>
      <c r="AA54" s="25"/>
      <c r="AB54" s="24"/>
      <c r="AC54" s="409"/>
      <c r="AD54" s="410"/>
      <c r="AE54" s="411"/>
      <c r="AF54" s="410"/>
      <c r="AG54" s="1"/>
    </row>
    <row r="55" spans="1:33" ht="26.25" customHeight="1" x14ac:dyDescent="0.25">
      <c r="A55" s="337">
        <v>26</v>
      </c>
      <c r="B55" s="338" t="s">
        <v>258</v>
      </c>
      <c r="C55" s="339">
        <v>17</v>
      </c>
      <c r="D55" s="416" t="s">
        <v>236</v>
      </c>
      <c r="E55" s="339" t="s">
        <v>27</v>
      </c>
      <c r="F55" s="341">
        <v>52</v>
      </c>
      <c r="G55" s="342" t="s">
        <v>279</v>
      </c>
      <c r="H55" s="343" t="s">
        <v>280</v>
      </c>
      <c r="I55" s="412">
        <v>3562.77</v>
      </c>
      <c r="J55" s="352">
        <v>3562.77</v>
      </c>
      <c r="K55" s="360">
        <v>3533.22</v>
      </c>
      <c r="L55" s="353">
        <v>3533.22</v>
      </c>
      <c r="M55" s="407"/>
      <c r="N55" s="24"/>
      <c r="O55" s="24"/>
      <c r="P55" s="24"/>
      <c r="Q55" s="25">
        <v>3125</v>
      </c>
      <c r="R55" s="24" t="s">
        <v>81</v>
      </c>
      <c r="S55" s="25">
        <v>2721</v>
      </c>
      <c r="T55" s="24"/>
      <c r="U55" s="26"/>
      <c r="V55" s="24"/>
      <c r="W55" s="24"/>
      <c r="X55" s="24"/>
      <c r="Y55" s="27">
        <v>4150</v>
      </c>
      <c r="Z55" s="27" t="s">
        <v>27</v>
      </c>
      <c r="AA55" s="25">
        <v>3850</v>
      </c>
      <c r="AB55" s="24"/>
      <c r="AC55" s="409"/>
      <c r="AD55" s="410"/>
      <c r="AE55" s="411"/>
      <c r="AF55" s="410"/>
      <c r="AG55" s="1"/>
    </row>
    <row r="56" spans="1:33" ht="26.25" customHeight="1" x14ac:dyDescent="0.25">
      <c r="A56" s="337">
        <v>28</v>
      </c>
      <c r="B56" s="338" t="s">
        <v>252</v>
      </c>
      <c r="C56" s="339">
        <v>19</v>
      </c>
      <c r="D56" s="416" t="s">
        <v>236</v>
      </c>
      <c r="E56" s="339" t="s">
        <v>27</v>
      </c>
      <c r="F56" s="341">
        <v>59</v>
      </c>
      <c r="G56" s="342" t="s">
        <v>281</v>
      </c>
      <c r="H56" s="343" t="s">
        <v>282</v>
      </c>
      <c r="I56" s="412">
        <v>4031.52</v>
      </c>
      <c r="J56" s="352">
        <v>4031.52</v>
      </c>
      <c r="K56" s="360">
        <v>4000</v>
      </c>
      <c r="L56" s="353">
        <v>4000</v>
      </c>
      <c r="M56" s="407"/>
      <c r="N56" s="24"/>
      <c r="O56" s="24"/>
      <c r="P56" s="24"/>
      <c r="Q56" s="25">
        <v>3125</v>
      </c>
      <c r="R56" s="24" t="s">
        <v>81</v>
      </c>
      <c r="S56" s="25">
        <v>2721</v>
      </c>
      <c r="T56" s="24"/>
      <c r="U56" s="26"/>
      <c r="V56" s="24"/>
      <c r="W56" s="24"/>
      <c r="X56" s="24"/>
      <c r="Y56" s="27">
        <v>4150</v>
      </c>
      <c r="Z56" s="27" t="s">
        <v>27</v>
      </c>
      <c r="AA56" s="25">
        <v>3850</v>
      </c>
      <c r="AB56" s="24"/>
      <c r="AC56" s="409"/>
      <c r="AD56" s="410"/>
      <c r="AE56" s="411"/>
      <c r="AF56" s="410"/>
      <c r="AG56" s="1"/>
    </row>
    <row r="57" spans="1:33" ht="26.25" customHeight="1" x14ac:dyDescent="0.25">
      <c r="A57" s="337">
        <v>36</v>
      </c>
      <c r="B57" s="338" t="s">
        <v>259</v>
      </c>
      <c r="C57" s="339">
        <v>25</v>
      </c>
      <c r="D57" s="416" t="s">
        <v>236</v>
      </c>
      <c r="E57" s="339" t="s">
        <v>27</v>
      </c>
      <c r="F57" s="341">
        <v>59</v>
      </c>
      <c r="G57" s="342" t="s">
        <v>283</v>
      </c>
      <c r="H57" s="343" t="s">
        <v>284</v>
      </c>
      <c r="I57" s="412">
        <v>4094.76</v>
      </c>
      <c r="J57" s="352">
        <v>4094.76</v>
      </c>
      <c r="K57" s="360">
        <v>4062.87</v>
      </c>
      <c r="L57" s="353">
        <v>4062.87</v>
      </c>
      <c r="M57" s="407"/>
      <c r="N57" s="24"/>
      <c r="O57" s="24"/>
      <c r="P57" s="24"/>
      <c r="Q57" s="25">
        <v>3125</v>
      </c>
      <c r="R57" s="24" t="s">
        <v>81</v>
      </c>
      <c r="S57" s="25">
        <v>2721</v>
      </c>
      <c r="T57" s="24"/>
      <c r="U57" s="26"/>
      <c r="V57" s="24"/>
      <c r="W57" s="24"/>
      <c r="X57" s="24"/>
      <c r="Y57" s="27">
        <v>4150</v>
      </c>
      <c r="Z57" s="27" t="s">
        <v>27</v>
      </c>
      <c r="AA57" s="25">
        <v>3850</v>
      </c>
      <c r="AB57" s="24"/>
      <c r="AC57" s="409"/>
      <c r="AD57" s="410"/>
      <c r="AE57" s="411"/>
      <c r="AF57" s="410"/>
      <c r="AG57" s="1"/>
    </row>
    <row r="58" spans="1:33" ht="26.25" customHeight="1" x14ac:dyDescent="0.25">
      <c r="A58" s="337">
        <v>39</v>
      </c>
      <c r="B58" s="338" t="s">
        <v>263</v>
      </c>
      <c r="C58" s="339">
        <v>28</v>
      </c>
      <c r="D58" s="339" t="s">
        <v>236</v>
      </c>
      <c r="E58" s="339" t="s">
        <v>27</v>
      </c>
      <c r="F58" s="341">
        <v>59</v>
      </c>
      <c r="G58" s="341">
        <v>142000007</v>
      </c>
      <c r="H58" s="356" t="s">
        <v>261</v>
      </c>
      <c r="I58" s="412">
        <v>4070.07</v>
      </c>
      <c r="J58" s="352">
        <v>4070.07</v>
      </c>
      <c r="K58" s="360">
        <v>4021.2</v>
      </c>
      <c r="L58" s="353">
        <v>4021.2</v>
      </c>
      <c r="M58" s="407"/>
      <c r="N58" s="24"/>
      <c r="O58" s="24"/>
      <c r="P58" s="24"/>
      <c r="Q58" s="25">
        <v>3125</v>
      </c>
      <c r="R58" s="24" t="s">
        <v>81</v>
      </c>
      <c r="S58" s="25">
        <v>2721</v>
      </c>
      <c r="T58" s="24"/>
      <c r="U58" s="26"/>
      <c r="V58" s="24"/>
      <c r="W58" s="24"/>
      <c r="X58" s="24"/>
      <c r="Y58" s="27">
        <v>4150</v>
      </c>
      <c r="Z58" s="27" t="s">
        <v>27</v>
      </c>
      <c r="AA58" s="25">
        <v>3850</v>
      </c>
      <c r="AB58" s="24"/>
      <c r="AC58" s="409"/>
      <c r="AD58" s="410"/>
      <c r="AE58" s="411"/>
      <c r="AF58" s="410"/>
      <c r="AG58" s="1"/>
    </row>
    <row r="59" spans="1:33" ht="26.25" customHeight="1" x14ac:dyDescent="0.25">
      <c r="A59" s="337">
        <v>41</v>
      </c>
      <c r="B59" s="338" t="s">
        <v>273</v>
      </c>
      <c r="C59" s="339">
        <v>30</v>
      </c>
      <c r="D59" s="339" t="s">
        <v>236</v>
      </c>
      <c r="E59" s="339" t="s">
        <v>27</v>
      </c>
      <c r="F59" s="341">
        <v>59</v>
      </c>
      <c r="G59" s="342" t="s">
        <v>285</v>
      </c>
      <c r="H59" s="343" t="s">
        <v>286</v>
      </c>
      <c r="I59" s="412">
        <v>4044.48</v>
      </c>
      <c r="J59" s="352">
        <v>4044.48</v>
      </c>
      <c r="K59" s="360">
        <v>4012.95</v>
      </c>
      <c r="L59" s="353">
        <v>4012.95</v>
      </c>
      <c r="M59" s="407"/>
      <c r="N59" s="24"/>
      <c r="O59" s="24"/>
      <c r="P59" s="24"/>
      <c r="Q59" s="25">
        <v>3125</v>
      </c>
      <c r="R59" s="24" t="s">
        <v>81</v>
      </c>
      <c r="S59" s="25">
        <v>2721</v>
      </c>
      <c r="T59" s="24"/>
      <c r="U59" s="26"/>
      <c r="V59" s="24"/>
      <c r="W59" s="24"/>
      <c r="X59" s="24"/>
      <c r="Y59" s="27">
        <v>4150</v>
      </c>
      <c r="Z59" s="27" t="s">
        <v>27</v>
      </c>
      <c r="AA59" s="25">
        <v>3850</v>
      </c>
      <c r="AB59" s="24"/>
      <c r="AC59" s="409"/>
      <c r="AD59" s="410"/>
      <c r="AE59" s="411"/>
      <c r="AF59" s="410"/>
      <c r="AG59" s="1"/>
    </row>
    <row r="60" spans="1:33" ht="26.25" customHeight="1" x14ac:dyDescent="0.25">
      <c r="A60" s="337">
        <v>63</v>
      </c>
      <c r="B60" s="338" t="s">
        <v>278</v>
      </c>
      <c r="C60" s="339">
        <v>45</v>
      </c>
      <c r="D60" s="339" t="s">
        <v>236</v>
      </c>
      <c r="E60" s="339" t="s">
        <v>27</v>
      </c>
      <c r="F60" s="341">
        <v>59</v>
      </c>
      <c r="G60" s="342">
        <v>162000109</v>
      </c>
      <c r="H60" s="343" t="s">
        <v>276</v>
      </c>
      <c r="I60" s="412">
        <v>4036.5</v>
      </c>
      <c r="J60" s="352">
        <v>4036.5</v>
      </c>
      <c r="K60" s="360">
        <v>4003</v>
      </c>
      <c r="L60" s="353">
        <v>4003</v>
      </c>
      <c r="M60" s="407"/>
      <c r="N60" s="24"/>
      <c r="O60" s="24"/>
      <c r="P60" s="24"/>
      <c r="Q60" s="25">
        <v>3125</v>
      </c>
      <c r="R60" s="24" t="s">
        <v>81</v>
      </c>
      <c r="S60" s="25">
        <v>2721</v>
      </c>
      <c r="T60" s="24"/>
      <c r="U60" s="26"/>
      <c r="V60" s="24"/>
      <c r="W60" s="24"/>
      <c r="X60" s="24"/>
      <c r="Y60" s="27">
        <v>4150</v>
      </c>
      <c r="Z60" s="27" t="s">
        <v>27</v>
      </c>
      <c r="AA60" s="25">
        <v>3850</v>
      </c>
      <c r="AB60" s="24"/>
      <c r="AC60" s="409"/>
      <c r="AD60" s="410"/>
      <c r="AE60" s="411"/>
      <c r="AF60" s="410"/>
      <c r="AG60" s="1"/>
    </row>
    <row r="61" spans="1:33" ht="26.25" customHeight="1" x14ac:dyDescent="0.25">
      <c r="A61" s="337"/>
      <c r="B61" s="338"/>
      <c r="C61" s="339"/>
      <c r="D61" s="402" t="s">
        <v>236</v>
      </c>
      <c r="E61" s="402" t="s">
        <v>27</v>
      </c>
      <c r="F61" s="341"/>
      <c r="G61" s="342"/>
      <c r="H61" s="343"/>
      <c r="I61" s="403">
        <f>SUM(I55:I60)</f>
        <v>23840.1</v>
      </c>
      <c r="J61" s="404">
        <f>SUM(J55:J60)</f>
        <v>23840.1</v>
      </c>
      <c r="K61" s="405">
        <f>SUM(K55:K60)</f>
        <v>23633.24</v>
      </c>
      <c r="L61" s="406">
        <f>SUM(L55:L60)</f>
        <v>23633.24</v>
      </c>
      <c r="M61" s="407"/>
      <c r="N61" s="24"/>
      <c r="O61" s="24"/>
      <c r="P61" s="24"/>
      <c r="Q61" s="364">
        <v>3125</v>
      </c>
      <c r="R61" s="365" t="s">
        <v>81</v>
      </c>
      <c r="S61" s="364">
        <v>2721</v>
      </c>
      <c r="T61" s="24"/>
      <c r="U61" s="26"/>
      <c r="V61" s="24"/>
      <c r="W61" s="24"/>
      <c r="X61" s="24"/>
      <c r="Y61" s="408">
        <v>4150</v>
      </c>
      <c r="Z61" s="408" t="s">
        <v>27</v>
      </c>
      <c r="AA61" s="364">
        <v>3850</v>
      </c>
      <c r="AB61" s="24"/>
      <c r="AC61" s="409"/>
      <c r="AD61" s="410"/>
      <c r="AE61" s="411"/>
      <c r="AF61" s="410"/>
      <c r="AG61" s="1"/>
    </row>
    <row r="62" spans="1:33" ht="26.25" customHeight="1" x14ac:dyDescent="0.25">
      <c r="A62" s="337"/>
      <c r="B62" s="338"/>
      <c r="C62" s="339"/>
      <c r="D62" s="339"/>
      <c r="E62" s="339"/>
      <c r="F62" s="341"/>
      <c r="G62" s="342"/>
      <c r="H62" s="343"/>
      <c r="I62" s="412"/>
      <c r="J62" s="352"/>
      <c r="K62" s="360"/>
      <c r="L62" s="353"/>
      <c r="M62" s="407"/>
      <c r="N62" s="24"/>
      <c r="O62" s="24"/>
      <c r="P62" s="24"/>
      <c r="Q62" s="25"/>
      <c r="R62" s="24"/>
      <c r="S62" s="25"/>
      <c r="T62" s="24"/>
      <c r="U62" s="26"/>
      <c r="V62" s="24"/>
      <c r="W62" s="24"/>
      <c r="X62" s="24"/>
      <c r="Y62" s="27"/>
      <c r="Z62" s="27"/>
      <c r="AA62" s="25"/>
      <c r="AB62" s="24"/>
      <c r="AC62" s="409"/>
      <c r="AD62" s="410"/>
      <c r="AE62" s="411"/>
      <c r="AF62" s="410"/>
      <c r="AG62" s="1"/>
    </row>
    <row r="63" spans="1:33" ht="26.25" customHeight="1" x14ac:dyDescent="0.25">
      <c r="A63" s="337"/>
      <c r="B63" s="338"/>
      <c r="C63" s="339"/>
      <c r="D63" s="339"/>
      <c r="E63" s="339"/>
      <c r="F63" s="341"/>
      <c r="G63" s="342"/>
      <c r="H63" s="343"/>
      <c r="I63" s="412"/>
      <c r="J63" s="352"/>
      <c r="K63" s="360"/>
      <c r="L63" s="353"/>
      <c r="M63" s="407"/>
      <c r="N63" s="24"/>
      <c r="O63" s="24"/>
      <c r="P63" s="24"/>
      <c r="Q63" s="25"/>
      <c r="R63" s="24"/>
      <c r="S63" s="25"/>
      <c r="T63" s="24"/>
      <c r="U63" s="26"/>
      <c r="V63" s="24"/>
      <c r="W63" s="24"/>
      <c r="X63" s="24"/>
      <c r="Y63" s="27"/>
      <c r="Z63" s="27"/>
      <c r="AA63" s="25"/>
      <c r="AB63" s="24"/>
      <c r="AC63" s="409"/>
      <c r="AD63" s="410"/>
      <c r="AE63" s="411"/>
      <c r="AF63" s="410"/>
      <c r="AG63" s="1"/>
    </row>
    <row r="64" spans="1:33" ht="26.25" customHeight="1" x14ac:dyDescent="0.25">
      <c r="A64" s="337">
        <v>11</v>
      </c>
      <c r="B64" s="338" t="s">
        <v>287</v>
      </c>
      <c r="C64" s="339" t="s">
        <v>288</v>
      </c>
      <c r="D64" s="402" t="s">
        <v>289</v>
      </c>
      <c r="E64" s="402" t="s">
        <v>27</v>
      </c>
      <c r="F64" s="341">
        <v>1</v>
      </c>
      <c r="G64" s="341">
        <v>462001055</v>
      </c>
      <c r="H64" s="354" t="s">
        <v>151</v>
      </c>
      <c r="I64" s="406">
        <v>70.06</v>
      </c>
      <c r="J64" s="404">
        <v>70.06</v>
      </c>
      <c r="K64" s="405">
        <v>71.3</v>
      </c>
      <c r="L64" s="406">
        <v>71.3</v>
      </c>
      <c r="M64" s="407"/>
      <c r="N64" s="24"/>
      <c r="O64" s="24"/>
      <c r="P64" s="24"/>
      <c r="Q64" s="364">
        <v>3864.8707924807964</v>
      </c>
      <c r="R64" s="365" t="s">
        <v>53</v>
      </c>
      <c r="S64" s="364">
        <v>3633.0936768216861</v>
      </c>
      <c r="T64" s="24"/>
      <c r="U64" s="26"/>
      <c r="V64" s="24"/>
      <c r="W64" s="24"/>
      <c r="X64" s="24"/>
      <c r="Y64" s="408">
        <v>4150</v>
      </c>
      <c r="Z64" s="408" t="s">
        <v>27</v>
      </c>
      <c r="AA64" s="364">
        <v>3850</v>
      </c>
      <c r="AB64" s="24"/>
      <c r="AC64" s="409"/>
      <c r="AD64" s="410"/>
      <c r="AE64" s="411"/>
      <c r="AF64" s="410"/>
      <c r="AG64" s="1"/>
    </row>
    <row r="65" spans="1:33" ht="26.25" customHeight="1" x14ac:dyDescent="0.25">
      <c r="A65" s="337"/>
      <c r="B65" s="338"/>
      <c r="C65" s="339"/>
      <c r="D65" s="339"/>
      <c r="E65" s="339"/>
      <c r="F65" s="341"/>
      <c r="G65" s="341"/>
      <c r="H65" s="354"/>
      <c r="I65" s="353"/>
      <c r="J65" s="352"/>
      <c r="K65" s="360"/>
      <c r="L65" s="353"/>
      <c r="M65" s="407"/>
      <c r="N65" s="24"/>
      <c r="O65" s="24"/>
      <c r="P65" s="24"/>
      <c r="Q65" s="25"/>
      <c r="R65" s="24"/>
      <c r="S65" s="25"/>
      <c r="T65" s="24"/>
      <c r="U65" s="26"/>
      <c r="V65" s="24"/>
      <c r="W65" s="24"/>
      <c r="X65" s="24"/>
      <c r="Y65" s="27"/>
      <c r="Z65" s="27"/>
      <c r="AA65" s="25"/>
      <c r="AB65" s="24"/>
      <c r="AC65" s="409"/>
      <c r="AD65" s="410"/>
      <c r="AE65" s="411"/>
      <c r="AF65" s="410"/>
      <c r="AG65" s="1"/>
    </row>
    <row r="66" spans="1:33" ht="26.25" customHeight="1" x14ac:dyDescent="0.25">
      <c r="A66" s="337"/>
      <c r="B66" s="338"/>
      <c r="C66" s="339"/>
      <c r="D66" s="339"/>
      <c r="E66" s="339"/>
      <c r="F66" s="341"/>
      <c r="G66" s="341"/>
      <c r="H66" s="354"/>
      <c r="I66" s="353"/>
      <c r="J66" s="352"/>
      <c r="K66" s="360"/>
      <c r="L66" s="353"/>
      <c r="M66" s="407"/>
      <c r="N66" s="24"/>
      <c r="O66" s="24"/>
      <c r="P66" s="24"/>
      <c r="Q66" s="25"/>
      <c r="R66" s="24"/>
      <c r="S66" s="25"/>
      <c r="T66" s="24"/>
      <c r="U66" s="26"/>
      <c r="V66" s="24"/>
      <c r="W66" s="24"/>
      <c r="X66" s="24"/>
      <c r="Y66" s="27"/>
      <c r="Z66" s="27"/>
      <c r="AA66" s="25"/>
      <c r="AB66" s="24"/>
      <c r="AC66" s="409"/>
      <c r="AD66" s="410"/>
      <c r="AE66" s="411"/>
      <c r="AF66" s="410"/>
      <c r="AG66" s="1"/>
    </row>
    <row r="67" spans="1:33" ht="26.25" customHeight="1" x14ac:dyDescent="0.25">
      <c r="A67" s="337"/>
      <c r="B67" s="338"/>
      <c r="C67" s="339"/>
      <c r="D67" s="339"/>
      <c r="E67" s="339"/>
      <c r="F67" s="341"/>
      <c r="G67" s="341"/>
      <c r="H67" s="354"/>
      <c r="I67" s="353"/>
      <c r="J67" s="352"/>
      <c r="K67" s="360"/>
      <c r="L67" s="353"/>
      <c r="M67" s="407"/>
      <c r="N67" s="24"/>
      <c r="O67" s="24"/>
      <c r="P67" s="24"/>
      <c r="Q67" s="25"/>
      <c r="R67" s="24"/>
      <c r="S67" s="25"/>
      <c r="T67" s="24"/>
      <c r="U67" s="26"/>
      <c r="V67" s="24"/>
      <c r="W67" s="24"/>
      <c r="X67" s="24"/>
      <c r="Y67" s="27"/>
      <c r="Z67" s="27"/>
      <c r="AA67" s="25"/>
      <c r="AB67" s="24"/>
      <c r="AC67" s="409"/>
      <c r="AD67" s="410"/>
      <c r="AE67" s="411"/>
      <c r="AF67" s="410"/>
      <c r="AG67" s="1"/>
    </row>
    <row r="68" spans="1:33" ht="26.25" customHeight="1" x14ac:dyDescent="0.25">
      <c r="A68" s="337">
        <v>12</v>
      </c>
      <c r="B68" s="338" t="s">
        <v>287</v>
      </c>
      <c r="C68" s="339">
        <v>8</v>
      </c>
      <c r="D68" s="339" t="s">
        <v>290</v>
      </c>
      <c r="E68" s="339" t="s">
        <v>29</v>
      </c>
      <c r="F68" s="341">
        <v>53</v>
      </c>
      <c r="G68" s="342" t="s">
        <v>291</v>
      </c>
      <c r="H68" s="359" t="s">
        <v>292</v>
      </c>
      <c r="I68" s="353">
        <v>3678.08</v>
      </c>
      <c r="J68" s="352">
        <v>3678.08</v>
      </c>
      <c r="K68" s="360">
        <v>3649.41</v>
      </c>
      <c r="L68" s="353">
        <v>3649.41</v>
      </c>
      <c r="M68" s="407"/>
      <c r="N68" s="24"/>
      <c r="O68" s="24"/>
      <c r="P68" s="24"/>
      <c r="Q68" s="25">
        <v>2669</v>
      </c>
      <c r="R68" s="24" t="s">
        <v>54</v>
      </c>
      <c r="S68" s="25">
        <v>2450.6650077760501</v>
      </c>
      <c r="T68" s="24"/>
      <c r="U68" s="26"/>
      <c r="V68" s="24"/>
      <c r="W68" s="24"/>
      <c r="X68" s="24"/>
      <c r="Y68" s="27">
        <v>3550</v>
      </c>
      <c r="Z68" s="27" t="s">
        <v>29</v>
      </c>
      <c r="AA68" s="25">
        <v>3250</v>
      </c>
      <c r="AB68" s="24"/>
      <c r="AC68" s="409"/>
      <c r="AD68" s="410"/>
      <c r="AE68" s="411"/>
      <c r="AF68" s="410"/>
      <c r="AG68" s="1"/>
    </row>
    <row r="69" spans="1:33" ht="26.25" customHeight="1" x14ac:dyDescent="0.25">
      <c r="A69" s="337">
        <v>13</v>
      </c>
      <c r="B69" s="338" t="s">
        <v>293</v>
      </c>
      <c r="C69" s="339">
        <v>9</v>
      </c>
      <c r="D69" s="339" t="s">
        <v>290</v>
      </c>
      <c r="E69" s="339" t="s">
        <v>29</v>
      </c>
      <c r="F69" s="341">
        <v>59</v>
      </c>
      <c r="G69" s="342" t="s">
        <v>294</v>
      </c>
      <c r="H69" s="359" t="s">
        <v>295</v>
      </c>
      <c r="I69" s="353">
        <v>3846.45</v>
      </c>
      <c r="J69" s="352">
        <v>3846.45</v>
      </c>
      <c r="K69" s="360">
        <v>3814.96</v>
      </c>
      <c r="L69" s="353">
        <v>3814.96</v>
      </c>
      <c r="M69" s="407"/>
      <c r="N69" s="24"/>
      <c r="O69" s="24"/>
      <c r="P69" s="24"/>
      <c r="Q69" s="25">
        <v>2669</v>
      </c>
      <c r="R69" s="24" t="s">
        <v>54</v>
      </c>
      <c r="S69" s="25">
        <v>2450.6650077760501</v>
      </c>
      <c r="T69" s="24"/>
      <c r="U69" s="26"/>
      <c r="V69" s="24"/>
      <c r="W69" s="24"/>
      <c r="X69" s="24"/>
      <c r="Y69" s="27">
        <v>3550</v>
      </c>
      <c r="Z69" s="27" t="s">
        <v>29</v>
      </c>
      <c r="AA69" s="25">
        <v>3250</v>
      </c>
      <c r="AB69" s="24"/>
      <c r="AC69" s="409"/>
      <c r="AD69" s="410"/>
      <c r="AE69" s="411"/>
      <c r="AF69" s="410"/>
      <c r="AG69" s="1"/>
    </row>
    <row r="70" spans="1:33" ht="26.25" customHeight="1" x14ac:dyDescent="0.25">
      <c r="A70" s="337"/>
      <c r="B70" s="338"/>
      <c r="C70" s="339"/>
      <c r="D70" s="402" t="s">
        <v>290</v>
      </c>
      <c r="E70" s="402" t="s">
        <v>29</v>
      </c>
      <c r="F70" s="341"/>
      <c r="G70" s="342"/>
      <c r="H70" s="359"/>
      <c r="I70" s="406">
        <f>SUM(I68:I69)</f>
        <v>7524.53</v>
      </c>
      <c r="J70" s="404">
        <f>SUM(J68:J69)</f>
        <v>7524.53</v>
      </c>
      <c r="K70" s="405">
        <f>SUM(K68:K69)</f>
        <v>7464.37</v>
      </c>
      <c r="L70" s="406">
        <f>SUM(L68:L69)</f>
        <v>7464.37</v>
      </c>
      <c r="M70" s="407"/>
      <c r="N70" s="24"/>
      <c r="O70" s="24"/>
      <c r="P70" s="24"/>
      <c r="Q70" s="364">
        <v>2669</v>
      </c>
      <c r="R70" s="365" t="s">
        <v>54</v>
      </c>
      <c r="S70" s="364">
        <v>2450.6650077760501</v>
      </c>
      <c r="T70" s="24"/>
      <c r="U70" s="26"/>
      <c r="V70" s="24"/>
      <c r="W70" s="24"/>
      <c r="X70" s="24"/>
      <c r="Y70" s="408">
        <v>3550</v>
      </c>
      <c r="Z70" s="408" t="s">
        <v>29</v>
      </c>
      <c r="AA70" s="364">
        <v>3250</v>
      </c>
      <c r="AB70" s="24"/>
      <c r="AC70" s="409"/>
      <c r="AD70" s="410"/>
      <c r="AE70" s="411"/>
      <c r="AF70" s="410"/>
      <c r="AG70" s="1"/>
    </row>
    <row r="71" spans="1:33" ht="26.25" customHeight="1" x14ac:dyDescent="0.25">
      <c r="A71" s="337"/>
      <c r="B71" s="338"/>
      <c r="C71" s="339"/>
      <c r="D71" s="339"/>
      <c r="E71" s="339"/>
      <c r="F71" s="341"/>
      <c r="G71" s="342"/>
      <c r="H71" s="359"/>
      <c r="I71" s="353"/>
      <c r="J71" s="352"/>
      <c r="K71" s="360"/>
      <c r="L71" s="353"/>
      <c r="M71" s="407"/>
      <c r="N71" s="24"/>
      <c r="O71" s="24"/>
      <c r="P71" s="24"/>
      <c r="Q71" s="25"/>
      <c r="R71" s="24"/>
      <c r="S71" s="25"/>
      <c r="T71" s="24"/>
      <c r="U71" s="26"/>
      <c r="V71" s="24"/>
      <c r="W71" s="24"/>
      <c r="X71" s="24"/>
      <c r="Y71" s="27"/>
      <c r="Z71" s="27"/>
      <c r="AA71" s="25"/>
      <c r="AB71" s="24"/>
      <c r="AC71" s="409"/>
      <c r="AD71" s="410"/>
      <c r="AE71" s="411"/>
      <c r="AF71" s="410"/>
      <c r="AG71" s="1"/>
    </row>
    <row r="72" spans="1:33" ht="26.25" customHeight="1" x14ac:dyDescent="0.25">
      <c r="A72" s="337"/>
      <c r="B72" s="338"/>
      <c r="C72" s="339"/>
      <c r="D72" s="339"/>
      <c r="E72" s="339"/>
      <c r="F72" s="341"/>
      <c r="G72" s="342"/>
      <c r="H72" s="359"/>
      <c r="I72" s="353"/>
      <c r="J72" s="352"/>
      <c r="K72" s="360"/>
      <c r="L72" s="353"/>
      <c r="M72" s="407"/>
      <c r="N72" s="24"/>
      <c r="O72" s="24"/>
      <c r="P72" s="24"/>
      <c r="Q72" s="25"/>
      <c r="R72" s="24"/>
      <c r="S72" s="25"/>
      <c r="T72" s="24"/>
      <c r="U72" s="26"/>
      <c r="V72" s="24"/>
      <c r="W72" s="24"/>
      <c r="X72" s="24"/>
      <c r="Y72" s="27"/>
      <c r="Z72" s="27"/>
      <c r="AA72" s="25"/>
      <c r="AB72" s="24"/>
      <c r="AC72" s="409"/>
      <c r="AD72" s="410"/>
      <c r="AE72" s="411"/>
      <c r="AF72" s="410"/>
      <c r="AG72" s="1"/>
    </row>
    <row r="73" spans="1:33" ht="26.25" customHeight="1" x14ac:dyDescent="0.25">
      <c r="A73" s="337">
        <v>14</v>
      </c>
      <c r="B73" s="338" t="s">
        <v>293</v>
      </c>
      <c r="C73" s="339">
        <v>10</v>
      </c>
      <c r="D73" s="339" t="s">
        <v>184</v>
      </c>
      <c r="E73" s="339" t="s">
        <v>69</v>
      </c>
      <c r="F73" s="341">
        <v>58</v>
      </c>
      <c r="G73" s="341">
        <v>161009703</v>
      </c>
      <c r="H73" s="356" t="s">
        <v>293</v>
      </c>
      <c r="I73" s="412">
        <v>3938.2</v>
      </c>
      <c r="J73" s="352">
        <v>3938.2</v>
      </c>
      <c r="K73" s="360">
        <v>3906.7</v>
      </c>
      <c r="L73" s="353">
        <v>3906.7</v>
      </c>
      <c r="M73" s="407"/>
      <c r="N73" s="24"/>
      <c r="O73" s="24"/>
      <c r="P73" s="24"/>
      <c r="Q73" s="25">
        <v>4006.5036232647703</v>
      </c>
      <c r="R73" s="24" t="s">
        <v>27</v>
      </c>
      <c r="S73" s="25">
        <v>3869.2039025074819</v>
      </c>
      <c r="T73" s="24"/>
      <c r="U73" s="26"/>
      <c r="V73" s="24"/>
      <c r="W73" s="24"/>
      <c r="X73" s="24"/>
      <c r="Y73" s="27">
        <v>4150</v>
      </c>
      <c r="Z73" s="27" t="s">
        <v>27</v>
      </c>
      <c r="AA73" s="25">
        <v>3850</v>
      </c>
      <c r="AB73" s="24"/>
      <c r="AC73" s="409">
        <f>Y73-Q73</f>
        <v>143.49637673522966</v>
      </c>
      <c r="AD73" s="410"/>
      <c r="AE73" s="411"/>
      <c r="AF73" s="410"/>
      <c r="AG73" s="1"/>
    </row>
    <row r="74" spans="1:33" ht="26.25" customHeight="1" x14ac:dyDescent="0.25">
      <c r="A74" s="337">
        <v>8</v>
      </c>
      <c r="B74" s="338" t="s">
        <v>296</v>
      </c>
      <c r="C74" s="339">
        <v>6</v>
      </c>
      <c r="D74" s="339" t="s">
        <v>184</v>
      </c>
      <c r="E74" s="339" t="s">
        <v>27</v>
      </c>
      <c r="F74" s="341">
        <v>59</v>
      </c>
      <c r="G74" s="342">
        <v>151000454</v>
      </c>
      <c r="H74" s="354" t="s">
        <v>297</v>
      </c>
      <c r="I74" s="353">
        <v>3914.01</v>
      </c>
      <c r="J74" s="352">
        <v>3914.01</v>
      </c>
      <c r="K74" s="360">
        <v>3881.91</v>
      </c>
      <c r="L74" s="353">
        <v>3881.91</v>
      </c>
      <c r="M74" s="407"/>
      <c r="N74" s="249"/>
      <c r="O74" s="249"/>
      <c r="P74" s="249"/>
      <c r="Q74" s="250">
        <v>4006.5036232647703</v>
      </c>
      <c r="R74" s="249" t="s">
        <v>27</v>
      </c>
      <c r="S74" s="250">
        <v>3869.2039025074819</v>
      </c>
      <c r="T74" s="249"/>
      <c r="U74" s="251"/>
      <c r="V74" s="249"/>
      <c r="W74" s="249"/>
      <c r="X74" s="249"/>
      <c r="Y74" s="252">
        <v>4150</v>
      </c>
      <c r="Z74" s="252" t="s">
        <v>27</v>
      </c>
      <c r="AA74" s="250">
        <v>3850</v>
      </c>
      <c r="AB74" s="249"/>
      <c r="AC74" s="413"/>
      <c r="AD74" s="410"/>
      <c r="AE74" s="411"/>
      <c r="AF74" s="410"/>
      <c r="AG74" s="1"/>
    </row>
    <row r="75" spans="1:33" ht="26.25" customHeight="1" x14ac:dyDescent="0.25">
      <c r="A75" s="337">
        <v>49</v>
      </c>
      <c r="B75" s="338" t="s">
        <v>275</v>
      </c>
      <c r="C75" s="339">
        <v>36</v>
      </c>
      <c r="D75" s="339" t="s">
        <v>184</v>
      </c>
      <c r="E75" s="339" t="s">
        <v>27</v>
      </c>
      <c r="F75" s="341">
        <v>58</v>
      </c>
      <c r="G75" s="342">
        <v>151000464</v>
      </c>
      <c r="H75" s="343" t="s">
        <v>265</v>
      </c>
      <c r="I75" s="412">
        <v>3893.56</v>
      </c>
      <c r="J75" s="352">
        <v>3893.56</v>
      </c>
      <c r="K75" s="360">
        <v>3864.01</v>
      </c>
      <c r="L75" s="353">
        <v>3864.01</v>
      </c>
      <c r="M75" s="407"/>
      <c r="N75" s="24"/>
      <c r="O75" s="24"/>
      <c r="P75" s="24"/>
      <c r="Q75" s="25">
        <v>4006.5036232647703</v>
      </c>
      <c r="R75" s="24" t="s">
        <v>27</v>
      </c>
      <c r="S75" s="25">
        <v>3869.2039025074819</v>
      </c>
      <c r="T75" s="24"/>
      <c r="U75" s="26"/>
      <c r="V75" s="24"/>
      <c r="W75" s="24"/>
      <c r="X75" s="24"/>
      <c r="Y75" s="27">
        <v>4150</v>
      </c>
      <c r="Z75" s="27" t="s">
        <v>27</v>
      </c>
      <c r="AA75" s="25">
        <v>3850</v>
      </c>
      <c r="AB75" s="24"/>
      <c r="AC75" s="409"/>
      <c r="AD75" s="410"/>
      <c r="AE75" s="411"/>
      <c r="AF75" s="410"/>
      <c r="AG75" s="1"/>
    </row>
    <row r="76" spans="1:33" ht="26.25" customHeight="1" x14ac:dyDescent="0.25">
      <c r="A76" s="337"/>
      <c r="B76" s="338"/>
      <c r="C76" s="339"/>
      <c r="D76" s="402" t="s">
        <v>184</v>
      </c>
      <c r="E76" s="402" t="s">
        <v>27</v>
      </c>
      <c r="F76" s="341"/>
      <c r="G76" s="342"/>
      <c r="H76" s="343"/>
      <c r="I76" s="403">
        <f>SUM(I73:I75)</f>
        <v>11745.77</v>
      </c>
      <c r="J76" s="404">
        <f>SUM(J73:J75)</f>
        <v>11745.77</v>
      </c>
      <c r="K76" s="405">
        <f>SUM(K73:K75)</f>
        <v>11652.619999999999</v>
      </c>
      <c r="L76" s="406">
        <f>SUM(L73:L75)</f>
        <v>11652.619999999999</v>
      </c>
      <c r="M76" s="407"/>
      <c r="N76" s="24"/>
      <c r="O76" s="24"/>
      <c r="P76" s="24"/>
      <c r="Q76" s="364">
        <v>4006.5036232647703</v>
      </c>
      <c r="R76" s="365" t="s">
        <v>27</v>
      </c>
      <c r="S76" s="364">
        <v>3869.2039025074819</v>
      </c>
      <c r="T76" s="24"/>
      <c r="U76" s="26"/>
      <c r="V76" s="24"/>
      <c r="W76" s="24"/>
      <c r="X76" s="24"/>
      <c r="Y76" s="408">
        <v>4150</v>
      </c>
      <c r="Z76" s="408" t="s">
        <v>27</v>
      </c>
      <c r="AA76" s="364">
        <v>3850</v>
      </c>
      <c r="AB76" s="24"/>
      <c r="AC76" s="409"/>
      <c r="AD76" s="410"/>
      <c r="AE76" s="411"/>
      <c r="AF76" s="410"/>
      <c r="AG76" s="1"/>
    </row>
    <row r="77" spans="1:33" ht="26.25" customHeight="1" x14ac:dyDescent="0.25">
      <c r="A77" s="337"/>
      <c r="B77" s="338"/>
      <c r="C77" s="339"/>
      <c r="D77" s="339"/>
      <c r="E77" s="339"/>
      <c r="F77" s="341"/>
      <c r="G77" s="342"/>
      <c r="H77" s="343"/>
      <c r="I77" s="412"/>
      <c r="J77" s="352"/>
      <c r="K77" s="360"/>
      <c r="L77" s="353"/>
      <c r="M77" s="407"/>
      <c r="N77" s="24"/>
      <c r="O77" s="24"/>
      <c r="P77" s="24"/>
      <c r="Q77" s="25"/>
      <c r="R77" s="24"/>
      <c r="S77" s="25"/>
      <c r="T77" s="24"/>
      <c r="U77" s="26"/>
      <c r="V77" s="24"/>
      <c r="W77" s="24"/>
      <c r="X77" s="24"/>
      <c r="Y77" s="27"/>
      <c r="Z77" s="27"/>
      <c r="AA77" s="25"/>
      <c r="AB77" s="24"/>
      <c r="AC77" s="409"/>
      <c r="AD77" s="410"/>
      <c r="AE77" s="411"/>
      <c r="AF77" s="410"/>
      <c r="AG77" s="1"/>
    </row>
    <row r="78" spans="1:33" ht="26.25" customHeight="1" x14ac:dyDescent="0.25">
      <c r="A78" s="337"/>
      <c r="B78" s="338"/>
      <c r="C78" s="339"/>
      <c r="D78" s="339"/>
      <c r="E78" s="339"/>
      <c r="F78" s="341"/>
      <c r="G78" s="342"/>
      <c r="H78" s="343"/>
      <c r="I78" s="412"/>
      <c r="J78" s="352"/>
      <c r="K78" s="360"/>
      <c r="L78" s="353"/>
      <c r="M78" s="407"/>
      <c r="N78" s="24"/>
      <c r="O78" s="24"/>
      <c r="P78" s="24"/>
      <c r="Q78" s="25"/>
      <c r="R78" s="24"/>
      <c r="S78" s="25"/>
      <c r="T78" s="24"/>
      <c r="U78" s="26"/>
      <c r="V78" s="24"/>
      <c r="W78" s="24"/>
      <c r="X78" s="24"/>
      <c r="Y78" s="27"/>
      <c r="Z78" s="27"/>
      <c r="AA78" s="25"/>
      <c r="AB78" s="24"/>
      <c r="AC78" s="409"/>
      <c r="AD78" s="410"/>
      <c r="AE78" s="411"/>
      <c r="AF78" s="410"/>
      <c r="AG78" s="1"/>
    </row>
    <row r="79" spans="1:33" ht="26.25" customHeight="1" x14ac:dyDescent="0.25">
      <c r="A79" s="337">
        <v>9</v>
      </c>
      <c r="B79" s="338" t="s">
        <v>296</v>
      </c>
      <c r="C79" s="339">
        <v>6</v>
      </c>
      <c r="D79" s="339" t="s">
        <v>121</v>
      </c>
      <c r="E79" s="339" t="s">
        <v>27</v>
      </c>
      <c r="F79" s="341"/>
      <c r="G79" s="342">
        <v>151000454</v>
      </c>
      <c r="H79" s="354" t="s">
        <v>297</v>
      </c>
      <c r="I79" s="353">
        <v>0</v>
      </c>
      <c r="J79" s="352">
        <v>0</v>
      </c>
      <c r="K79" s="360">
        <v>0</v>
      </c>
      <c r="L79" s="353">
        <v>0</v>
      </c>
      <c r="M79" s="407"/>
      <c r="N79" s="249"/>
      <c r="O79" s="249"/>
      <c r="P79" s="249"/>
      <c r="Q79" s="250">
        <v>2873.9814076014682</v>
      </c>
      <c r="R79" s="249" t="s">
        <v>61</v>
      </c>
      <c r="S79" s="250">
        <v>2736.8473120997687</v>
      </c>
      <c r="T79" s="249"/>
      <c r="U79" s="251"/>
      <c r="V79" s="249"/>
      <c r="W79" s="249"/>
      <c r="X79" s="249"/>
      <c r="Y79" s="252">
        <v>4150</v>
      </c>
      <c r="Z79" s="252" t="s">
        <v>27</v>
      </c>
      <c r="AA79" s="250">
        <v>3850</v>
      </c>
      <c r="AB79" s="249"/>
      <c r="AC79" s="413"/>
      <c r="AD79" s="410"/>
      <c r="AE79" s="411"/>
      <c r="AF79" s="410"/>
      <c r="AG79" s="1"/>
    </row>
    <row r="80" spans="1:33" ht="26.25" customHeight="1" x14ac:dyDescent="0.25">
      <c r="A80" s="337">
        <v>50</v>
      </c>
      <c r="B80" s="338" t="s">
        <v>275</v>
      </c>
      <c r="C80" s="339">
        <v>36</v>
      </c>
      <c r="D80" s="339" t="s">
        <v>121</v>
      </c>
      <c r="E80" s="339" t="s">
        <v>27</v>
      </c>
      <c r="F80" s="341"/>
      <c r="G80" s="342">
        <v>151000464</v>
      </c>
      <c r="H80" s="343" t="s">
        <v>265</v>
      </c>
      <c r="I80" s="412">
        <v>0</v>
      </c>
      <c r="J80" s="352">
        <v>0</v>
      </c>
      <c r="K80" s="360">
        <v>0</v>
      </c>
      <c r="L80" s="353">
        <v>0</v>
      </c>
      <c r="M80" s="407"/>
      <c r="N80" s="24"/>
      <c r="O80" s="24"/>
      <c r="P80" s="24"/>
      <c r="Q80" s="25">
        <v>2873.9814076014682</v>
      </c>
      <c r="R80" s="24" t="s">
        <v>61</v>
      </c>
      <c r="S80" s="25">
        <v>2736.8473120997687</v>
      </c>
      <c r="T80" s="24"/>
      <c r="U80" s="26"/>
      <c r="V80" s="24"/>
      <c r="W80" s="24"/>
      <c r="X80" s="24"/>
      <c r="Y80" s="27">
        <v>4150</v>
      </c>
      <c r="Z80" s="27" t="s">
        <v>27</v>
      </c>
      <c r="AA80" s="25">
        <v>3850</v>
      </c>
      <c r="AB80" s="24"/>
      <c r="AC80" s="409"/>
      <c r="AD80" s="410"/>
      <c r="AE80" s="411"/>
      <c r="AF80" s="410"/>
      <c r="AG80" s="1"/>
    </row>
    <row r="81" spans="1:33" ht="26.25" customHeight="1" x14ac:dyDescent="0.25">
      <c r="A81" s="337">
        <v>15</v>
      </c>
      <c r="B81" s="338" t="s">
        <v>293</v>
      </c>
      <c r="C81" s="339">
        <v>10</v>
      </c>
      <c r="D81" s="339" t="s">
        <v>121</v>
      </c>
      <c r="E81" s="339" t="s">
        <v>69</v>
      </c>
      <c r="F81" s="341">
        <v>58</v>
      </c>
      <c r="G81" s="341">
        <v>161009703</v>
      </c>
      <c r="H81" s="356" t="s">
        <v>293</v>
      </c>
      <c r="I81" s="412">
        <v>0</v>
      </c>
      <c r="J81" s="352">
        <v>0</v>
      </c>
      <c r="K81" s="360">
        <v>0</v>
      </c>
      <c r="L81" s="353">
        <v>0</v>
      </c>
      <c r="M81" s="407"/>
      <c r="N81" s="24"/>
      <c r="O81" s="24"/>
      <c r="P81" s="24"/>
      <c r="Q81" s="25">
        <v>2873.9814076014682</v>
      </c>
      <c r="R81" s="24" t="s">
        <v>61</v>
      </c>
      <c r="S81" s="25">
        <v>2736.8473120997687</v>
      </c>
      <c r="T81" s="24"/>
      <c r="U81" s="26"/>
      <c r="V81" s="24"/>
      <c r="W81" s="24"/>
      <c r="X81" s="24"/>
      <c r="Y81" s="27">
        <v>4150</v>
      </c>
      <c r="Z81" s="27" t="s">
        <v>27</v>
      </c>
      <c r="AA81" s="25">
        <v>3850</v>
      </c>
      <c r="AB81" s="24"/>
      <c r="AC81" s="409"/>
      <c r="AD81" s="410"/>
      <c r="AE81" s="411"/>
      <c r="AF81" s="410"/>
      <c r="AG81" s="1"/>
    </row>
    <row r="82" spans="1:33" ht="26.25" customHeight="1" x14ac:dyDescent="0.25">
      <c r="A82" s="337"/>
      <c r="B82" s="338"/>
      <c r="C82" s="339"/>
      <c r="D82" s="402" t="s">
        <v>121</v>
      </c>
      <c r="E82" s="402" t="s">
        <v>69</v>
      </c>
      <c r="F82" s="341"/>
      <c r="G82" s="341"/>
      <c r="H82" s="356"/>
      <c r="I82" s="403">
        <f>SUM(I79:I81)</f>
        <v>0</v>
      </c>
      <c r="J82" s="404">
        <f>SUM(J79:J81)</f>
        <v>0</v>
      </c>
      <c r="K82" s="405">
        <f>SUM(K79:K81)</f>
        <v>0</v>
      </c>
      <c r="L82" s="406">
        <f>SUM(L79:L81)</f>
        <v>0</v>
      </c>
      <c r="M82" s="407"/>
      <c r="N82" s="24"/>
      <c r="O82" s="24"/>
      <c r="P82" s="24"/>
      <c r="Q82" s="364">
        <v>2873.9814076014682</v>
      </c>
      <c r="R82" s="365" t="s">
        <v>61</v>
      </c>
      <c r="S82" s="364">
        <v>2736.8473120997687</v>
      </c>
      <c r="T82" s="24"/>
      <c r="U82" s="26"/>
      <c r="V82" s="24"/>
      <c r="W82" s="24"/>
      <c r="X82" s="24"/>
      <c r="Y82" s="408">
        <v>4150</v>
      </c>
      <c r="Z82" s="408" t="s">
        <v>27</v>
      </c>
      <c r="AA82" s="364">
        <v>3850</v>
      </c>
      <c r="AB82" s="24"/>
      <c r="AC82" s="409"/>
      <c r="AD82" s="410"/>
      <c r="AE82" s="411"/>
      <c r="AF82" s="410"/>
      <c r="AG82" s="1"/>
    </row>
    <row r="83" spans="1:33" ht="26.25" customHeight="1" x14ac:dyDescent="0.25">
      <c r="A83" s="337"/>
      <c r="B83" s="338"/>
      <c r="C83" s="339"/>
      <c r="D83" s="339"/>
      <c r="E83" s="339"/>
      <c r="F83" s="341"/>
      <c r="G83" s="341"/>
      <c r="H83" s="356"/>
      <c r="I83" s="412"/>
      <c r="J83" s="352"/>
      <c r="K83" s="360"/>
      <c r="L83" s="353"/>
      <c r="M83" s="407"/>
      <c r="N83" s="24"/>
      <c r="O83" s="24"/>
      <c r="P83" s="24"/>
      <c r="Q83" s="25"/>
      <c r="R83" s="24"/>
      <c r="S83" s="25"/>
      <c r="T83" s="24"/>
      <c r="U83" s="26"/>
      <c r="V83" s="24"/>
      <c r="W83" s="24"/>
      <c r="X83" s="24"/>
      <c r="Y83" s="27"/>
      <c r="Z83" s="27"/>
      <c r="AA83" s="25"/>
      <c r="AB83" s="24"/>
      <c r="AC83" s="409"/>
      <c r="AD83" s="410"/>
      <c r="AE83" s="411"/>
      <c r="AF83" s="410"/>
      <c r="AG83" s="1"/>
    </row>
    <row r="84" spans="1:33" ht="26.25" customHeight="1" x14ac:dyDescent="0.25">
      <c r="A84" s="337"/>
      <c r="B84" s="338"/>
      <c r="C84" s="339"/>
      <c r="D84" s="339"/>
      <c r="E84" s="339"/>
      <c r="F84" s="341"/>
      <c r="G84" s="341"/>
      <c r="H84" s="356"/>
      <c r="I84" s="412"/>
      <c r="J84" s="352"/>
      <c r="K84" s="360"/>
      <c r="L84" s="353"/>
      <c r="M84" s="407"/>
      <c r="N84" s="24"/>
      <c r="O84" s="24"/>
      <c r="P84" s="24"/>
      <c r="Q84" s="25"/>
      <c r="R84" s="24"/>
      <c r="S84" s="25"/>
      <c r="T84" s="24"/>
      <c r="U84" s="26"/>
      <c r="V84" s="24"/>
      <c r="W84" s="24"/>
      <c r="X84" s="24"/>
      <c r="Y84" s="27"/>
      <c r="Z84" s="27"/>
      <c r="AA84" s="25"/>
      <c r="AB84" s="24"/>
      <c r="AC84" s="409"/>
      <c r="AD84" s="410"/>
      <c r="AE84" s="411"/>
      <c r="AF84" s="410"/>
      <c r="AG84" s="1"/>
    </row>
    <row r="85" spans="1:33" ht="26.25" customHeight="1" x14ac:dyDescent="0.25">
      <c r="A85" s="337">
        <v>7</v>
      </c>
      <c r="B85" s="338" t="s">
        <v>297</v>
      </c>
      <c r="C85" s="346">
        <v>5</v>
      </c>
      <c r="D85" s="402" t="s">
        <v>298</v>
      </c>
      <c r="E85" s="402" t="s">
        <v>27</v>
      </c>
      <c r="F85" s="341">
        <v>59</v>
      </c>
      <c r="G85" s="342" t="s">
        <v>299</v>
      </c>
      <c r="H85" s="359" t="s">
        <v>300</v>
      </c>
      <c r="I85" s="406">
        <v>4059.02</v>
      </c>
      <c r="J85" s="404">
        <v>4059.02</v>
      </c>
      <c r="K85" s="405">
        <v>4027.33</v>
      </c>
      <c r="L85" s="406">
        <v>4027.33</v>
      </c>
      <c r="M85" s="407"/>
      <c r="N85" s="249"/>
      <c r="O85" s="249"/>
      <c r="P85" s="249"/>
      <c r="Q85" s="417">
        <v>3448</v>
      </c>
      <c r="R85" s="418" t="s">
        <v>29</v>
      </c>
      <c r="S85" s="417">
        <v>3162</v>
      </c>
      <c r="T85" s="249"/>
      <c r="U85" s="251"/>
      <c r="V85" s="249"/>
      <c r="W85" s="249"/>
      <c r="X85" s="249"/>
      <c r="Y85" s="419">
        <v>4150</v>
      </c>
      <c r="Z85" s="419" t="s">
        <v>27</v>
      </c>
      <c r="AA85" s="417">
        <v>3850</v>
      </c>
      <c r="AB85" s="249"/>
      <c r="AC85" s="413"/>
      <c r="AD85" s="410"/>
      <c r="AE85" s="411"/>
      <c r="AF85" s="410"/>
      <c r="AG85" s="1"/>
    </row>
    <row r="86" spans="1:33" ht="26.25" customHeight="1" x14ac:dyDescent="0.25">
      <c r="A86" s="337"/>
      <c r="B86" s="338"/>
      <c r="C86" s="339"/>
      <c r="D86" s="339"/>
      <c r="E86" s="339"/>
      <c r="F86" s="341"/>
      <c r="G86" s="342"/>
      <c r="H86" s="359"/>
      <c r="I86" s="353"/>
      <c r="J86" s="352"/>
      <c r="K86" s="360"/>
      <c r="L86" s="353"/>
      <c r="M86" s="407"/>
      <c r="N86" s="249"/>
      <c r="O86" s="249"/>
      <c r="P86" s="249"/>
      <c r="Q86" s="250"/>
      <c r="R86" s="249"/>
      <c r="S86" s="250"/>
      <c r="T86" s="249"/>
      <c r="U86" s="251"/>
      <c r="V86" s="249"/>
      <c r="W86" s="249"/>
      <c r="X86" s="249"/>
      <c r="Y86" s="252"/>
      <c r="Z86" s="252"/>
      <c r="AA86" s="250"/>
      <c r="AB86" s="249"/>
      <c r="AC86" s="413"/>
      <c r="AD86" s="410"/>
      <c r="AE86" s="411"/>
      <c r="AF86" s="410"/>
      <c r="AG86" s="1"/>
    </row>
    <row r="87" spans="1:33" ht="26.25" customHeight="1" x14ac:dyDescent="0.25">
      <c r="A87" s="337"/>
      <c r="B87" s="338"/>
      <c r="C87" s="339"/>
      <c r="D87" s="339"/>
      <c r="E87" s="339"/>
      <c r="F87" s="341"/>
      <c r="G87" s="342"/>
      <c r="H87" s="359"/>
      <c r="I87" s="353"/>
      <c r="J87" s="352"/>
      <c r="K87" s="360"/>
      <c r="L87" s="353"/>
      <c r="M87" s="407"/>
      <c r="N87" s="249"/>
      <c r="O87" s="249"/>
      <c r="P87" s="249"/>
      <c r="Q87" s="250"/>
      <c r="R87" s="249"/>
      <c r="S87" s="250"/>
      <c r="T87" s="249"/>
      <c r="U87" s="251"/>
      <c r="V87" s="249"/>
      <c r="W87" s="249"/>
      <c r="X87" s="249"/>
      <c r="Y87" s="252"/>
      <c r="Z87" s="252"/>
      <c r="AA87" s="250"/>
      <c r="AB87" s="249"/>
      <c r="AC87" s="413"/>
      <c r="AD87" s="410"/>
      <c r="AE87" s="411"/>
      <c r="AF87" s="410"/>
      <c r="AG87" s="1"/>
    </row>
    <row r="88" spans="1:33" ht="26.25" customHeight="1" x14ac:dyDescent="0.25">
      <c r="A88" s="337"/>
      <c r="B88" s="338"/>
      <c r="C88" s="339"/>
      <c r="D88" s="339"/>
      <c r="E88" s="339"/>
      <c r="F88" s="341"/>
      <c r="G88" s="342"/>
      <c r="H88" s="359"/>
      <c r="I88" s="353"/>
      <c r="J88" s="352"/>
      <c r="K88" s="360"/>
      <c r="L88" s="353"/>
      <c r="M88" s="407"/>
      <c r="N88" s="249"/>
      <c r="O88" s="249"/>
      <c r="P88" s="249"/>
      <c r="Q88" s="250"/>
      <c r="R88" s="249"/>
      <c r="S88" s="250"/>
      <c r="T88" s="249"/>
      <c r="U88" s="251"/>
      <c r="V88" s="249"/>
      <c r="W88" s="249"/>
      <c r="X88" s="249"/>
      <c r="Y88" s="252"/>
      <c r="Z88" s="252"/>
      <c r="AA88" s="250"/>
      <c r="AB88" s="249"/>
      <c r="AC88" s="413"/>
      <c r="AD88" s="410"/>
      <c r="AE88" s="411"/>
      <c r="AF88" s="410"/>
      <c r="AG88" s="1"/>
    </row>
    <row r="89" spans="1:33" ht="26.25" customHeight="1" x14ac:dyDescent="0.25">
      <c r="A89" s="337">
        <v>3</v>
      </c>
      <c r="B89" s="338" t="s">
        <v>255</v>
      </c>
      <c r="C89" s="339">
        <v>3</v>
      </c>
      <c r="D89" s="339" t="s">
        <v>68</v>
      </c>
      <c r="E89" s="339" t="s">
        <v>69</v>
      </c>
      <c r="F89" s="341">
        <v>59</v>
      </c>
      <c r="G89" s="342">
        <v>161009700</v>
      </c>
      <c r="H89" s="354" t="s">
        <v>255</v>
      </c>
      <c r="I89" s="353">
        <v>3882.36</v>
      </c>
      <c r="J89" s="352">
        <v>3882.36</v>
      </c>
      <c r="K89" s="360">
        <v>3851.73</v>
      </c>
      <c r="L89" s="353">
        <v>3851.73</v>
      </c>
      <c r="M89" s="407"/>
      <c r="N89" s="249"/>
      <c r="O89" s="249"/>
      <c r="P89" s="249"/>
      <c r="Q89" s="250">
        <v>3922.3112705531535</v>
      </c>
      <c r="R89" s="249" t="s">
        <v>53</v>
      </c>
      <c r="S89" s="250">
        <v>3609.390606612325</v>
      </c>
      <c r="T89" s="249"/>
      <c r="U89" s="251"/>
      <c r="V89" s="249"/>
      <c r="W89" s="249"/>
      <c r="X89" s="249"/>
      <c r="Y89" s="252">
        <v>4750</v>
      </c>
      <c r="Z89" s="252" t="s">
        <v>69</v>
      </c>
      <c r="AA89" s="250">
        <v>4450</v>
      </c>
      <c r="AB89" s="249"/>
      <c r="AC89" s="413"/>
      <c r="AD89" s="410"/>
      <c r="AE89" s="411"/>
      <c r="AF89" s="410"/>
      <c r="AG89" s="1"/>
    </row>
    <row r="90" spans="1:33" ht="26.25" customHeight="1" x14ac:dyDescent="0.25">
      <c r="A90" s="337">
        <v>17</v>
      </c>
      <c r="B90" s="338" t="s">
        <v>257</v>
      </c>
      <c r="C90" s="339">
        <v>12</v>
      </c>
      <c r="D90" s="339" t="s">
        <v>68</v>
      </c>
      <c r="E90" s="339" t="s">
        <v>69</v>
      </c>
      <c r="F90" s="341">
        <v>59</v>
      </c>
      <c r="G90" s="341">
        <v>151000458</v>
      </c>
      <c r="H90" s="356" t="s">
        <v>269</v>
      </c>
      <c r="I90" s="412">
        <v>3953.38</v>
      </c>
      <c r="J90" s="352">
        <v>3953.38</v>
      </c>
      <c r="K90" s="360">
        <v>3921</v>
      </c>
      <c r="L90" s="353">
        <v>3921</v>
      </c>
      <c r="M90" s="407"/>
      <c r="N90" s="24"/>
      <c r="O90" s="24"/>
      <c r="P90" s="24"/>
      <c r="Q90" s="25">
        <v>3922.3112705531535</v>
      </c>
      <c r="R90" s="24" t="s">
        <v>53</v>
      </c>
      <c r="S90" s="25">
        <v>3609.390606612325</v>
      </c>
      <c r="T90" s="24"/>
      <c r="U90" s="26"/>
      <c r="V90" s="24"/>
      <c r="W90" s="24"/>
      <c r="X90" s="24"/>
      <c r="Y90" s="27">
        <v>4750</v>
      </c>
      <c r="Z90" s="27" t="s">
        <v>69</v>
      </c>
      <c r="AA90" s="25">
        <v>4450</v>
      </c>
      <c r="AB90" s="24"/>
      <c r="AC90" s="409"/>
      <c r="AD90" s="410"/>
      <c r="AE90" s="411"/>
      <c r="AF90" s="410"/>
      <c r="AG90" s="1"/>
    </row>
    <row r="91" spans="1:33" ht="26.25" customHeight="1" x14ac:dyDescent="0.25">
      <c r="A91" s="337">
        <v>21</v>
      </c>
      <c r="B91" s="338" t="s">
        <v>270</v>
      </c>
      <c r="C91" s="339">
        <v>15</v>
      </c>
      <c r="D91" s="339" t="s">
        <v>68</v>
      </c>
      <c r="E91" s="339" t="s">
        <v>69</v>
      </c>
      <c r="F91" s="341">
        <v>59</v>
      </c>
      <c r="G91" s="341">
        <v>161009704</v>
      </c>
      <c r="H91" s="356" t="s">
        <v>257</v>
      </c>
      <c r="I91" s="412">
        <v>3954.85</v>
      </c>
      <c r="J91" s="352">
        <v>3954.85</v>
      </c>
      <c r="K91" s="360">
        <v>3922.07</v>
      </c>
      <c r="L91" s="353">
        <v>3922.07</v>
      </c>
      <c r="M91" s="407"/>
      <c r="N91" s="24"/>
      <c r="O91" s="24"/>
      <c r="P91" s="24"/>
      <c r="Q91" s="25">
        <v>3922.3112705531535</v>
      </c>
      <c r="R91" s="24" t="s">
        <v>53</v>
      </c>
      <c r="S91" s="25">
        <v>3609.390606612325</v>
      </c>
      <c r="T91" s="24"/>
      <c r="U91" s="26"/>
      <c r="V91" s="24"/>
      <c r="W91" s="24"/>
      <c r="X91" s="24"/>
      <c r="Y91" s="27">
        <v>4750</v>
      </c>
      <c r="Z91" s="27" t="s">
        <v>69</v>
      </c>
      <c r="AA91" s="25">
        <v>4450</v>
      </c>
      <c r="AB91" s="24"/>
      <c r="AC91" s="409"/>
      <c r="AD91" s="410"/>
      <c r="AE91" s="411"/>
      <c r="AF91" s="410"/>
      <c r="AG91" s="1"/>
    </row>
    <row r="92" spans="1:33" ht="26.25" customHeight="1" x14ac:dyDescent="0.25">
      <c r="A92" s="337">
        <v>23</v>
      </c>
      <c r="B92" s="338" t="s">
        <v>270</v>
      </c>
      <c r="C92" s="339" t="s">
        <v>156</v>
      </c>
      <c r="D92" s="339" t="s">
        <v>68</v>
      </c>
      <c r="E92" s="339" t="s">
        <v>69</v>
      </c>
      <c r="F92" s="341"/>
      <c r="G92" s="341"/>
      <c r="H92" s="356"/>
      <c r="I92" s="412">
        <v>69</v>
      </c>
      <c r="J92" s="352">
        <v>69</v>
      </c>
      <c r="K92" s="360">
        <v>69</v>
      </c>
      <c r="L92" s="353">
        <v>69</v>
      </c>
      <c r="M92" s="407"/>
      <c r="N92" s="24"/>
      <c r="O92" s="24"/>
      <c r="P92" s="24"/>
      <c r="Q92" s="25">
        <v>3922.3112705531535</v>
      </c>
      <c r="R92" s="24" t="s">
        <v>53</v>
      </c>
      <c r="S92" s="25">
        <v>3609.390606612325</v>
      </c>
      <c r="T92" s="24"/>
      <c r="U92" s="26"/>
      <c r="V92" s="24"/>
      <c r="W92" s="24"/>
      <c r="X92" s="24"/>
      <c r="Y92" s="27">
        <v>4750</v>
      </c>
      <c r="Z92" s="27" t="s">
        <v>69</v>
      </c>
      <c r="AA92" s="25">
        <v>4450</v>
      </c>
      <c r="AB92" s="24"/>
      <c r="AC92" s="409"/>
      <c r="AD92" s="410"/>
      <c r="AE92" s="411"/>
      <c r="AF92" s="410"/>
      <c r="AG92" s="1"/>
    </row>
    <row r="93" spans="1:33" ht="26.25" customHeight="1" x14ac:dyDescent="0.25">
      <c r="A93" s="337">
        <v>24</v>
      </c>
      <c r="B93" s="338" t="s">
        <v>277</v>
      </c>
      <c r="C93" s="339">
        <v>16</v>
      </c>
      <c r="D93" s="339" t="s">
        <v>68</v>
      </c>
      <c r="E93" s="339" t="s">
        <v>69</v>
      </c>
      <c r="F93" s="341">
        <v>60</v>
      </c>
      <c r="G93" s="341">
        <v>161009705</v>
      </c>
      <c r="H93" s="356" t="s">
        <v>270</v>
      </c>
      <c r="I93" s="412">
        <v>4033.77</v>
      </c>
      <c r="J93" s="352">
        <v>4033.77</v>
      </c>
      <c r="K93" s="360">
        <v>4000.92</v>
      </c>
      <c r="L93" s="353">
        <v>4000.92</v>
      </c>
      <c r="M93" s="407"/>
      <c r="N93" s="24"/>
      <c r="O93" s="24"/>
      <c r="P93" s="24"/>
      <c r="Q93" s="25">
        <v>3922.3112705531535</v>
      </c>
      <c r="R93" s="24" t="s">
        <v>53</v>
      </c>
      <c r="S93" s="25">
        <v>3609.390606612325</v>
      </c>
      <c r="T93" s="24"/>
      <c r="U93" s="26"/>
      <c r="V93" s="24"/>
      <c r="W93" s="24"/>
      <c r="X93" s="24"/>
      <c r="Y93" s="27">
        <v>4750</v>
      </c>
      <c r="Z93" s="27" t="s">
        <v>69</v>
      </c>
      <c r="AA93" s="25">
        <v>4450</v>
      </c>
      <c r="AB93" s="24"/>
      <c r="AC93" s="409"/>
      <c r="AD93" s="410"/>
      <c r="AE93" s="411"/>
      <c r="AF93" s="410"/>
      <c r="AG93" s="1"/>
    </row>
    <row r="94" spans="1:33" ht="26.25" customHeight="1" x14ac:dyDescent="0.25">
      <c r="A94" s="337">
        <v>29</v>
      </c>
      <c r="B94" s="338" t="s">
        <v>252</v>
      </c>
      <c r="C94" s="339">
        <v>20</v>
      </c>
      <c r="D94" s="339" t="s">
        <v>68</v>
      </c>
      <c r="E94" s="339" t="s">
        <v>69</v>
      </c>
      <c r="F94" s="341">
        <v>54</v>
      </c>
      <c r="G94" s="341">
        <v>161009708</v>
      </c>
      <c r="H94" s="356" t="s">
        <v>252</v>
      </c>
      <c r="I94" s="412">
        <v>3604.3</v>
      </c>
      <c r="J94" s="352">
        <v>3604.3</v>
      </c>
      <c r="K94" s="360">
        <v>3576.54</v>
      </c>
      <c r="L94" s="353">
        <v>3576.54</v>
      </c>
      <c r="M94" s="407"/>
      <c r="N94" s="24"/>
      <c r="O94" s="24"/>
      <c r="P94" s="24"/>
      <c r="Q94" s="25">
        <v>3922.3112705531535</v>
      </c>
      <c r="R94" s="24" t="s">
        <v>53</v>
      </c>
      <c r="S94" s="25">
        <v>3609.390606612325</v>
      </c>
      <c r="T94" s="24"/>
      <c r="U94" s="26"/>
      <c r="V94" s="24"/>
      <c r="W94" s="24"/>
      <c r="X94" s="24"/>
      <c r="Y94" s="27">
        <v>4750</v>
      </c>
      <c r="Z94" s="27" t="s">
        <v>69</v>
      </c>
      <c r="AA94" s="25">
        <v>4450</v>
      </c>
      <c r="AB94" s="24"/>
      <c r="AC94" s="409"/>
      <c r="AD94" s="410"/>
      <c r="AE94" s="411"/>
      <c r="AF94" s="410"/>
      <c r="AG94" s="1"/>
    </row>
    <row r="95" spans="1:33" ht="26.25" customHeight="1" x14ac:dyDescent="0.25">
      <c r="A95" s="337">
        <v>32</v>
      </c>
      <c r="B95" s="338" t="s">
        <v>260</v>
      </c>
      <c r="C95" s="339">
        <v>22</v>
      </c>
      <c r="D95" s="339" t="s">
        <v>68</v>
      </c>
      <c r="E95" s="339" t="s">
        <v>69</v>
      </c>
      <c r="F95" s="341">
        <v>59</v>
      </c>
      <c r="G95" s="341">
        <v>161009711</v>
      </c>
      <c r="H95" s="356" t="s">
        <v>251</v>
      </c>
      <c r="I95" s="412">
        <v>3912.7</v>
      </c>
      <c r="J95" s="352">
        <v>3912.7</v>
      </c>
      <c r="K95" s="360">
        <v>3881.01</v>
      </c>
      <c r="L95" s="353">
        <v>3881.01</v>
      </c>
      <c r="M95" s="407"/>
      <c r="N95" s="24"/>
      <c r="O95" s="24"/>
      <c r="P95" s="24"/>
      <c r="Q95" s="25">
        <v>3922.3112705531535</v>
      </c>
      <c r="R95" s="24" t="s">
        <v>53</v>
      </c>
      <c r="S95" s="25">
        <v>3609.390606612325</v>
      </c>
      <c r="T95" s="24"/>
      <c r="U95" s="26"/>
      <c r="V95" s="24"/>
      <c r="W95" s="24"/>
      <c r="X95" s="24"/>
      <c r="Y95" s="27">
        <v>4750</v>
      </c>
      <c r="Z95" s="27" t="s">
        <v>69</v>
      </c>
      <c r="AA95" s="25">
        <v>4450</v>
      </c>
      <c r="AB95" s="24"/>
      <c r="AC95" s="409"/>
      <c r="AD95" s="410"/>
      <c r="AE95" s="411"/>
      <c r="AF95" s="410"/>
      <c r="AG95" s="1"/>
    </row>
    <row r="96" spans="1:33" ht="26.25" customHeight="1" x14ac:dyDescent="0.25">
      <c r="A96" s="337">
        <v>34</v>
      </c>
      <c r="B96" s="338" t="s">
        <v>259</v>
      </c>
      <c r="C96" s="339">
        <v>24</v>
      </c>
      <c r="D96" s="339" t="s">
        <v>68</v>
      </c>
      <c r="E96" s="339" t="s">
        <v>69</v>
      </c>
      <c r="F96" s="341">
        <v>58</v>
      </c>
      <c r="G96" s="341">
        <v>151000460</v>
      </c>
      <c r="H96" s="356" t="s">
        <v>260</v>
      </c>
      <c r="I96" s="412">
        <v>3983.94</v>
      </c>
      <c r="J96" s="352">
        <v>3983.94</v>
      </c>
      <c r="K96" s="360">
        <v>3952.03</v>
      </c>
      <c r="L96" s="353">
        <v>3952.03</v>
      </c>
      <c r="M96" s="407"/>
      <c r="N96" s="24"/>
      <c r="O96" s="24"/>
      <c r="P96" s="24"/>
      <c r="Q96" s="25">
        <v>3922.3112705531535</v>
      </c>
      <c r="R96" s="24" t="s">
        <v>53</v>
      </c>
      <c r="S96" s="25">
        <v>3609.390606612325</v>
      </c>
      <c r="T96" s="24"/>
      <c r="U96" s="26"/>
      <c r="V96" s="24"/>
      <c r="W96" s="24"/>
      <c r="X96" s="24"/>
      <c r="Y96" s="27">
        <v>4750</v>
      </c>
      <c r="Z96" s="27" t="s">
        <v>69</v>
      </c>
      <c r="AA96" s="25">
        <v>4450</v>
      </c>
      <c r="AB96" s="24"/>
      <c r="AC96" s="409"/>
      <c r="AD96" s="410"/>
      <c r="AE96" s="411"/>
      <c r="AF96" s="410"/>
      <c r="AG96" s="1"/>
    </row>
    <row r="97" spans="1:33" ht="26.25" customHeight="1" x14ac:dyDescent="0.25">
      <c r="A97" s="337">
        <v>43</v>
      </c>
      <c r="B97" s="338" t="s">
        <v>272</v>
      </c>
      <c r="C97" s="339">
        <v>32</v>
      </c>
      <c r="D97" s="339" t="s">
        <v>68</v>
      </c>
      <c r="E97" s="339" t="s">
        <v>69</v>
      </c>
      <c r="F97" s="341">
        <v>58</v>
      </c>
      <c r="G97" s="342">
        <v>151000462</v>
      </c>
      <c r="H97" s="343" t="s">
        <v>273</v>
      </c>
      <c r="I97" s="412">
        <v>3955.18</v>
      </c>
      <c r="J97" s="352">
        <v>3955.18</v>
      </c>
      <c r="K97" s="360">
        <v>3923.56</v>
      </c>
      <c r="L97" s="353">
        <v>3923.56</v>
      </c>
      <c r="M97" s="407"/>
      <c r="N97" s="24"/>
      <c r="O97" s="24"/>
      <c r="P97" s="24"/>
      <c r="Q97" s="25">
        <v>3922.3112705531535</v>
      </c>
      <c r="R97" s="24" t="s">
        <v>53</v>
      </c>
      <c r="S97" s="25">
        <v>3609.390606612325</v>
      </c>
      <c r="T97" s="24"/>
      <c r="U97" s="26"/>
      <c r="V97" s="24"/>
      <c r="W97" s="24"/>
      <c r="X97" s="24"/>
      <c r="Y97" s="27">
        <v>4750</v>
      </c>
      <c r="Z97" s="27" t="s">
        <v>69</v>
      </c>
      <c r="AA97" s="25">
        <v>4450</v>
      </c>
      <c r="AB97" s="24"/>
      <c r="AC97" s="409"/>
      <c r="AD97" s="410"/>
      <c r="AE97" s="411"/>
      <c r="AF97" s="410"/>
      <c r="AG97" s="1"/>
    </row>
    <row r="98" spans="1:33" ht="26.25" customHeight="1" x14ac:dyDescent="0.25">
      <c r="A98" s="337">
        <v>45</v>
      </c>
      <c r="B98" s="338" t="s">
        <v>265</v>
      </c>
      <c r="C98" s="339">
        <v>33</v>
      </c>
      <c r="D98" s="339" t="s">
        <v>68</v>
      </c>
      <c r="E98" s="339" t="s">
        <v>69</v>
      </c>
      <c r="F98" s="341">
        <v>58</v>
      </c>
      <c r="G98" s="342">
        <v>151000463</v>
      </c>
      <c r="H98" s="343" t="s">
        <v>274</v>
      </c>
      <c r="I98" s="412">
        <v>3902.45</v>
      </c>
      <c r="J98" s="352">
        <v>3902.45</v>
      </c>
      <c r="K98" s="360">
        <v>3871.28</v>
      </c>
      <c r="L98" s="353">
        <v>3871.28</v>
      </c>
      <c r="M98" s="407"/>
      <c r="N98" s="24"/>
      <c r="O98" s="24"/>
      <c r="P98" s="24"/>
      <c r="Q98" s="25">
        <v>3922.3112705531535</v>
      </c>
      <c r="R98" s="24" t="s">
        <v>53</v>
      </c>
      <c r="S98" s="25">
        <v>3609.390606612325</v>
      </c>
      <c r="T98" s="24"/>
      <c r="U98" s="26"/>
      <c r="V98" s="24"/>
      <c r="W98" s="24"/>
      <c r="X98" s="24"/>
      <c r="Y98" s="27">
        <v>4750</v>
      </c>
      <c r="Z98" s="27" t="s">
        <v>69</v>
      </c>
      <c r="AA98" s="25">
        <v>4450</v>
      </c>
      <c r="AB98" s="24"/>
      <c r="AC98" s="409"/>
      <c r="AD98" s="410"/>
      <c r="AE98" s="411"/>
      <c r="AF98" s="410"/>
      <c r="AG98" s="1"/>
    </row>
    <row r="99" spans="1:33" ht="30" customHeight="1" x14ac:dyDescent="0.25">
      <c r="A99" s="337">
        <v>51</v>
      </c>
      <c r="B99" s="338" t="s">
        <v>268</v>
      </c>
      <c r="C99" s="339">
        <v>37</v>
      </c>
      <c r="D99" s="339" t="s">
        <v>68</v>
      </c>
      <c r="E99" s="339" t="s">
        <v>69</v>
      </c>
      <c r="F99" s="341">
        <v>57</v>
      </c>
      <c r="G99" s="342">
        <v>161009414</v>
      </c>
      <c r="H99" s="343" t="s">
        <v>275</v>
      </c>
      <c r="I99" s="412">
        <v>3910.03</v>
      </c>
      <c r="J99" s="352">
        <v>3910.03</v>
      </c>
      <c r="K99" s="360">
        <v>3878.72</v>
      </c>
      <c r="L99" s="353">
        <v>3878.72</v>
      </c>
      <c r="M99" s="407"/>
      <c r="N99" s="24"/>
      <c r="O99" s="24"/>
      <c r="P99" s="24"/>
      <c r="Q99" s="25">
        <v>3922.3112705531535</v>
      </c>
      <c r="R99" s="24" t="s">
        <v>53</v>
      </c>
      <c r="S99" s="25">
        <v>3609.390606612325</v>
      </c>
      <c r="T99" s="24"/>
      <c r="U99" s="26"/>
      <c r="V99" s="24"/>
      <c r="W99" s="24"/>
      <c r="X99" s="24"/>
      <c r="Y99" s="27">
        <v>4750</v>
      </c>
      <c r="Z99" s="27" t="s">
        <v>69</v>
      </c>
      <c r="AA99" s="25">
        <v>4450</v>
      </c>
      <c r="AB99" s="24"/>
      <c r="AC99" s="409"/>
      <c r="AD99" s="410"/>
      <c r="AE99" s="411"/>
      <c r="AF99" s="410"/>
      <c r="AG99" s="1"/>
    </row>
    <row r="100" spans="1:33" ht="30" customHeight="1" x14ac:dyDescent="0.25">
      <c r="A100" s="337">
        <v>54</v>
      </c>
      <c r="B100" s="338" t="s">
        <v>266</v>
      </c>
      <c r="C100" s="339">
        <v>39</v>
      </c>
      <c r="D100" s="339" t="s">
        <v>68</v>
      </c>
      <c r="E100" s="339" t="s">
        <v>69</v>
      </c>
      <c r="F100" s="341">
        <v>58</v>
      </c>
      <c r="G100" s="342">
        <v>151000465</v>
      </c>
      <c r="H100" s="343" t="s">
        <v>268</v>
      </c>
      <c r="I100" s="412">
        <v>3834.17</v>
      </c>
      <c r="J100" s="352">
        <v>3834.17</v>
      </c>
      <c r="K100" s="360">
        <v>3802.76</v>
      </c>
      <c r="L100" s="353">
        <v>3802.76</v>
      </c>
      <c r="M100" s="407"/>
      <c r="N100" s="24"/>
      <c r="O100" s="24"/>
      <c r="P100" s="24"/>
      <c r="Q100" s="25">
        <v>3922.3112705531535</v>
      </c>
      <c r="R100" s="24" t="s">
        <v>53</v>
      </c>
      <c r="S100" s="25">
        <v>3609.390606612325</v>
      </c>
      <c r="T100" s="24"/>
      <c r="U100" s="26"/>
      <c r="V100" s="24"/>
      <c r="W100" s="24"/>
      <c r="X100" s="24"/>
      <c r="Y100" s="27">
        <v>4750</v>
      </c>
      <c r="Z100" s="27" t="s">
        <v>69</v>
      </c>
      <c r="AA100" s="25">
        <v>4450</v>
      </c>
      <c r="AB100" s="24"/>
      <c r="AC100" s="409"/>
      <c r="AD100" s="410"/>
      <c r="AE100" s="411"/>
      <c r="AF100" s="410"/>
      <c r="AG100" s="1"/>
    </row>
    <row r="101" spans="1:33" ht="30" customHeight="1" x14ac:dyDescent="0.25">
      <c r="A101" s="337">
        <v>59</v>
      </c>
      <c r="B101" s="338" t="s">
        <v>276</v>
      </c>
      <c r="C101" s="339">
        <v>43</v>
      </c>
      <c r="D101" s="339" t="s">
        <v>68</v>
      </c>
      <c r="E101" s="339" t="s">
        <v>69</v>
      </c>
      <c r="F101" s="341">
        <v>58</v>
      </c>
      <c r="G101" s="342">
        <v>161009716</v>
      </c>
      <c r="H101" s="343" t="s">
        <v>266</v>
      </c>
      <c r="I101" s="412">
        <v>3807.6</v>
      </c>
      <c r="J101" s="352">
        <v>3807.6</v>
      </c>
      <c r="K101" s="360">
        <v>3776.76</v>
      </c>
      <c r="L101" s="353">
        <v>3776.76</v>
      </c>
      <c r="M101" s="407"/>
      <c r="N101" s="24"/>
      <c r="O101" s="24"/>
      <c r="P101" s="24"/>
      <c r="Q101" s="25">
        <v>3922.3112705531535</v>
      </c>
      <c r="R101" s="24" t="s">
        <v>53</v>
      </c>
      <c r="S101" s="25">
        <v>3609.390606612325</v>
      </c>
      <c r="T101" s="24"/>
      <c r="U101" s="26"/>
      <c r="V101" s="24"/>
      <c r="W101" s="24"/>
      <c r="X101" s="24"/>
      <c r="Y101" s="27">
        <v>4750</v>
      </c>
      <c r="Z101" s="27" t="s">
        <v>69</v>
      </c>
      <c r="AA101" s="25">
        <v>4450</v>
      </c>
      <c r="AB101" s="24"/>
      <c r="AC101" s="409"/>
      <c r="AD101" s="410"/>
      <c r="AE101" s="411"/>
      <c r="AF101" s="410"/>
      <c r="AG101" s="1"/>
    </row>
    <row r="102" spans="1:33" ht="41.25" customHeight="1" x14ac:dyDescent="0.25">
      <c r="A102" s="337">
        <v>61</v>
      </c>
      <c r="B102" s="338" t="s">
        <v>278</v>
      </c>
      <c r="C102" s="339">
        <v>44</v>
      </c>
      <c r="D102" s="339" t="s">
        <v>68</v>
      </c>
      <c r="E102" s="339" t="s">
        <v>69</v>
      </c>
      <c r="F102" s="341">
        <v>59</v>
      </c>
      <c r="G102" s="342">
        <v>161009717</v>
      </c>
      <c r="H102" s="343" t="s">
        <v>276</v>
      </c>
      <c r="I102" s="412">
        <v>3967.92</v>
      </c>
      <c r="J102" s="352">
        <v>3967.92</v>
      </c>
      <c r="K102" s="360">
        <v>3935.4</v>
      </c>
      <c r="L102" s="353">
        <v>3935.4</v>
      </c>
      <c r="M102" s="407"/>
      <c r="N102" s="24"/>
      <c r="O102" s="24"/>
      <c r="P102" s="24"/>
      <c r="Q102" s="25">
        <v>3922.3112705531535</v>
      </c>
      <c r="R102" s="24" t="s">
        <v>53</v>
      </c>
      <c r="S102" s="25">
        <v>3609.390606612325</v>
      </c>
      <c r="T102" s="24"/>
      <c r="U102" s="26"/>
      <c r="V102" s="24"/>
      <c r="W102" s="24"/>
      <c r="X102" s="24"/>
      <c r="Y102" s="27">
        <v>4750</v>
      </c>
      <c r="Z102" s="27" t="s">
        <v>69</v>
      </c>
      <c r="AA102" s="25">
        <v>4450</v>
      </c>
      <c r="AB102" s="24"/>
      <c r="AC102" s="409"/>
      <c r="AD102" s="410"/>
      <c r="AE102" s="411"/>
      <c r="AF102" s="410"/>
      <c r="AG102" s="1"/>
    </row>
    <row r="103" spans="1:33" ht="41.25" customHeight="1" x14ac:dyDescent="0.25">
      <c r="A103" s="337"/>
      <c r="B103" s="338"/>
      <c r="C103" s="339"/>
      <c r="D103" s="402" t="s">
        <v>68</v>
      </c>
      <c r="E103" s="402" t="s">
        <v>69</v>
      </c>
      <c r="F103" s="341"/>
      <c r="G103" s="342"/>
      <c r="H103" s="343"/>
      <c r="I103" s="403">
        <f>SUM(I89:I102)</f>
        <v>50771.649999999994</v>
      </c>
      <c r="J103" s="404">
        <f>SUM(J89:J102)</f>
        <v>50771.649999999994</v>
      </c>
      <c r="K103" s="405">
        <f>SUM(K89:K102)</f>
        <v>50362.780000000006</v>
      </c>
      <c r="L103" s="406">
        <f>SUM(L89:L102)</f>
        <v>50362.780000000006</v>
      </c>
      <c r="M103" s="407"/>
      <c r="N103" s="24"/>
      <c r="O103" s="24"/>
      <c r="P103" s="24"/>
      <c r="Q103" s="364">
        <v>3922.3112705531535</v>
      </c>
      <c r="R103" s="365" t="s">
        <v>53</v>
      </c>
      <c r="S103" s="364">
        <v>3609.390606612325</v>
      </c>
      <c r="T103" s="24"/>
      <c r="U103" s="26"/>
      <c r="V103" s="24"/>
      <c r="W103" s="24"/>
      <c r="X103" s="24"/>
      <c r="Y103" s="408">
        <v>4750</v>
      </c>
      <c r="Z103" s="408" t="s">
        <v>69</v>
      </c>
      <c r="AA103" s="364">
        <v>4450</v>
      </c>
      <c r="AB103" s="24"/>
      <c r="AC103" s="409"/>
      <c r="AD103" s="410"/>
      <c r="AE103" s="411"/>
      <c r="AF103" s="410"/>
      <c r="AG103" s="1"/>
    </row>
    <row r="104" spans="1:33" ht="40.5" customHeight="1" x14ac:dyDescent="0.25">
      <c r="A104" s="337"/>
      <c r="B104" s="338"/>
      <c r="C104" s="339"/>
      <c r="D104" s="339"/>
      <c r="E104" s="339"/>
      <c r="F104" s="341"/>
      <c r="G104" s="342"/>
      <c r="H104" s="343"/>
      <c r="I104" s="412"/>
      <c r="J104" s="352"/>
      <c r="K104" s="360"/>
      <c r="L104" s="353"/>
      <c r="M104" s="407"/>
      <c r="N104" s="24"/>
      <c r="O104" s="24"/>
      <c r="P104" s="24"/>
      <c r="Q104" s="25"/>
      <c r="R104" s="24"/>
      <c r="S104" s="25"/>
      <c r="T104" s="24"/>
      <c r="U104" s="26"/>
      <c r="V104" s="24"/>
      <c r="W104" s="24"/>
      <c r="X104" s="24"/>
      <c r="Y104" s="27"/>
      <c r="Z104" s="27"/>
      <c r="AA104" s="25"/>
      <c r="AB104" s="24"/>
      <c r="AC104" s="409"/>
      <c r="AD104" s="410"/>
      <c r="AE104" s="411"/>
      <c r="AF104" s="410"/>
      <c r="AG104" s="1"/>
    </row>
    <row r="105" spans="1:33" ht="40.5" customHeight="1" x14ac:dyDescent="0.25">
      <c r="A105" s="337"/>
      <c r="B105" s="338"/>
      <c r="C105" s="339"/>
      <c r="D105" s="339"/>
      <c r="E105" s="339"/>
      <c r="F105" s="341"/>
      <c r="G105" s="342"/>
      <c r="H105" s="343"/>
      <c r="I105" s="412"/>
      <c r="J105" s="352"/>
      <c r="K105" s="360"/>
      <c r="L105" s="353"/>
      <c r="M105" s="407"/>
      <c r="N105" s="24"/>
      <c r="O105" s="24"/>
      <c r="P105" s="24"/>
      <c r="Q105" s="25"/>
      <c r="R105" s="24"/>
      <c r="S105" s="25"/>
      <c r="T105" s="24"/>
      <c r="U105" s="59"/>
      <c r="V105" s="57"/>
      <c r="W105" s="57"/>
      <c r="X105" s="57"/>
      <c r="Y105" s="60"/>
      <c r="Z105" s="60"/>
      <c r="AA105" s="58"/>
      <c r="AB105" s="57"/>
      <c r="AC105" s="409"/>
      <c r="AD105" s="410"/>
      <c r="AE105" s="411"/>
      <c r="AF105" s="410"/>
      <c r="AG105" s="1"/>
    </row>
    <row r="106" spans="1:33" ht="40.5" customHeight="1" x14ac:dyDescent="0.25">
      <c r="A106" s="337">
        <v>6</v>
      </c>
      <c r="B106" s="338" t="s">
        <v>297</v>
      </c>
      <c r="C106" s="339">
        <v>4</v>
      </c>
      <c r="D106" s="339" t="s">
        <v>72</v>
      </c>
      <c r="E106" s="339" t="s">
        <v>27</v>
      </c>
      <c r="F106" s="341">
        <v>59</v>
      </c>
      <c r="G106" s="342">
        <v>151000096</v>
      </c>
      <c r="H106" s="354" t="s">
        <v>255</v>
      </c>
      <c r="I106" s="353">
        <v>4128.2</v>
      </c>
      <c r="J106" s="352">
        <v>4128.2</v>
      </c>
      <c r="K106" s="360">
        <v>4093.94</v>
      </c>
      <c r="L106" s="353">
        <v>4093.94</v>
      </c>
      <c r="M106" s="407"/>
      <c r="N106" s="249"/>
      <c r="O106" s="249"/>
      <c r="P106" s="249"/>
      <c r="Q106" s="250">
        <v>3506.3828094997521</v>
      </c>
      <c r="R106" s="249" t="s">
        <v>29</v>
      </c>
      <c r="S106" s="250">
        <v>3237.6970295136257</v>
      </c>
      <c r="T106" s="249"/>
      <c r="U106" s="251"/>
      <c r="V106" s="249"/>
      <c r="W106" s="249"/>
      <c r="X106" s="249"/>
      <c r="Y106" s="252">
        <v>4150</v>
      </c>
      <c r="Z106" s="252" t="s">
        <v>27</v>
      </c>
      <c r="AA106" s="250">
        <v>3850</v>
      </c>
      <c r="AB106" s="249"/>
      <c r="AC106" s="413"/>
      <c r="AD106" s="410"/>
      <c r="AE106" s="411"/>
      <c r="AF106" s="410"/>
      <c r="AG106" s="1"/>
    </row>
    <row r="107" spans="1:33" ht="40.5" customHeight="1" x14ac:dyDescent="0.25">
      <c r="A107" s="337">
        <v>10</v>
      </c>
      <c r="B107" s="338" t="s">
        <v>301</v>
      </c>
      <c r="C107" s="339">
        <v>7</v>
      </c>
      <c r="D107" s="339" t="s">
        <v>72</v>
      </c>
      <c r="E107" s="339" t="s">
        <v>27</v>
      </c>
      <c r="F107" s="341">
        <v>59</v>
      </c>
      <c r="G107" s="341">
        <v>151000097</v>
      </c>
      <c r="H107" s="354" t="s">
        <v>301</v>
      </c>
      <c r="I107" s="353">
        <v>4056.2</v>
      </c>
      <c r="J107" s="352">
        <v>4056.2</v>
      </c>
      <c r="K107" s="360">
        <v>4024.56</v>
      </c>
      <c r="L107" s="353">
        <v>4024.56</v>
      </c>
      <c r="M107" s="407"/>
      <c r="N107" s="249"/>
      <c r="O107" s="249"/>
      <c r="P107" s="249"/>
      <c r="Q107" s="250">
        <v>3506.3828094997521</v>
      </c>
      <c r="R107" s="249" t="s">
        <v>29</v>
      </c>
      <c r="S107" s="250">
        <v>3237.6970295136257</v>
      </c>
      <c r="T107" s="249"/>
      <c r="U107" s="251"/>
      <c r="V107" s="249"/>
      <c r="W107" s="249"/>
      <c r="X107" s="249"/>
      <c r="Y107" s="252">
        <v>4150</v>
      </c>
      <c r="Z107" s="252" t="s">
        <v>27</v>
      </c>
      <c r="AA107" s="250">
        <v>3850</v>
      </c>
      <c r="AB107" s="249"/>
      <c r="AC107" s="413">
        <f>Y107-Q107</f>
        <v>643.61719050024794</v>
      </c>
      <c r="AD107" s="410"/>
      <c r="AE107" s="411"/>
      <c r="AF107" s="410"/>
      <c r="AG107" s="1"/>
    </row>
    <row r="108" spans="1:33" ht="40.5" customHeight="1" x14ac:dyDescent="0.25">
      <c r="A108" s="420"/>
      <c r="B108" s="421"/>
      <c r="C108" s="422"/>
      <c r="D108" s="423" t="s">
        <v>72</v>
      </c>
      <c r="E108" s="423" t="s">
        <v>27</v>
      </c>
      <c r="F108" s="424"/>
      <c r="G108" s="424"/>
      <c r="H108" s="425"/>
      <c r="I108" s="426">
        <f>SUM(I106:I107)</f>
        <v>8184.4</v>
      </c>
      <c r="J108" s="427">
        <f>SUM(J106:J107)</f>
        <v>8184.4</v>
      </c>
      <c r="K108" s="428">
        <f>SUM(K106:K107)</f>
        <v>8118.5</v>
      </c>
      <c r="L108" s="426">
        <f>SUM(L106:L107)</f>
        <v>8118.5</v>
      </c>
      <c r="M108" s="429"/>
      <c r="N108" s="430"/>
      <c r="O108" s="430"/>
      <c r="P108" s="430"/>
      <c r="Q108" s="431">
        <v>3506.3828094997521</v>
      </c>
      <c r="R108" s="432" t="s">
        <v>29</v>
      </c>
      <c r="S108" s="431">
        <v>3237.6970295136257</v>
      </c>
      <c r="T108" s="430"/>
      <c r="U108" s="433"/>
      <c r="V108" s="249"/>
      <c r="W108" s="249"/>
      <c r="X108" s="249"/>
      <c r="Y108" s="419">
        <v>4150</v>
      </c>
      <c r="Z108" s="419" t="s">
        <v>27</v>
      </c>
      <c r="AA108" s="417">
        <v>3850</v>
      </c>
      <c r="AB108" s="249"/>
      <c r="AC108" s="413"/>
      <c r="AD108" s="410"/>
      <c r="AE108" s="411"/>
      <c r="AF108" s="410"/>
      <c r="AG108" s="1"/>
    </row>
    <row r="109" spans="1:33" ht="40.5" customHeight="1" x14ac:dyDescent="0.25">
      <c r="I109" s="434">
        <v>178168.22999999998</v>
      </c>
      <c r="J109" s="434">
        <v>178168.22999999998</v>
      </c>
      <c r="K109" s="435">
        <v>176718.09999999998</v>
      </c>
      <c r="L109" s="435">
        <v>176718.09999999998</v>
      </c>
      <c r="M109" s="436"/>
      <c r="U109" s="1"/>
      <c r="AG109" s="1"/>
    </row>
    <row r="110" spans="1:33" ht="25.5" customHeight="1" x14ac:dyDescent="0.25">
      <c r="K110" s="367"/>
      <c r="L110" s="367"/>
      <c r="M110" s="436"/>
      <c r="S110" s="88"/>
      <c r="U110" s="1"/>
      <c r="AG110" s="1"/>
    </row>
    <row r="111" spans="1:33" ht="15" customHeight="1" x14ac:dyDescent="0.25">
      <c r="I111" s="391"/>
      <c r="J111" s="391"/>
      <c r="K111" s="391"/>
      <c r="L111" s="391"/>
      <c r="M111" s="437"/>
      <c r="U111" s="1"/>
      <c r="AG111" s="1"/>
    </row>
    <row r="112" spans="1:33" ht="20.25" customHeight="1" x14ac:dyDescent="0.25">
      <c r="A112" s="216" t="s">
        <v>3</v>
      </c>
      <c r="B112" s="216" t="s">
        <v>4</v>
      </c>
      <c r="C112" s="216" t="s">
        <v>5</v>
      </c>
      <c r="D112" s="216" t="s">
        <v>6</v>
      </c>
      <c r="E112" s="217" t="s">
        <v>7</v>
      </c>
      <c r="F112" s="216" t="s">
        <v>8</v>
      </c>
      <c r="G112" s="216" t="s">
        <v>9</v>
      </c>
      <c r="H112" s="438" t="s">
        <v>10</v>
      </c>
      <c r="I112" s="216" t="s">
        <v>11</v>
      </c>
      <c r="J112" s="216"/>
      <c r="K112" s="216"/>
      <c r="L112" s="216"/>
      <c r="M112" s="218"/>
      <c r="N112" s="219" t="s">
        <v>12</v>
      </c>
      <c r="O112" s="220" t="s">
        <v>245</v>
      </c>
      <c r="P112" s="220"/>
      <c r="Q112" s="220"/>
      <c r="R112" s="220"/>
      <c r="S112" s="221" t="s">
        <v>14</v>
      </c>
      <c r="T112" s="222" t="s">
        <v>15</v>
      </c>
      <c r="U112" s="223"/>
      <c r="V112" s="219" t="s">
        <v>12</v>
      </c>
      <c r="W112" s="220" t="s">
        <v>246</v>
      </c>
      <c r="X112" s="220"/>
      <c r="Y112" s="220"/>
      <c r="Z112" s="220"/>
      <c r="AA112" s="221" t="s">
        <v>14</v>
      </c>
      <c r="AB112" s="237" t="s">
        <v>15</v>
      </c>
      <c r="AC112" s="153" t="s">
        <v>247</v>
      </c>
      <c r="AD112" s="170" t="s">
        <v>248</v>
      </c>
      <c r="AE112" s="170" t="s">
        <v>249</v>
      </c>
      <c r="AF112" s="170" t="s">
        <v>250</v>
      </c>
      <c r="AG112" s="1"/>
    </row>
    <row r="113" spans="1:33" ht="20.25" customHeight="1" x14ac:dyDescent="0.25">
      <c r="A113" s="228"/>
      <c r="B113" s="228"/>
      <c r="C113" s="228"/>
      <c r="D113" s="228"/>
      <c r="E113" s="229"/>
      <c r="F113" s="228"/>
      <c r="G113" s="228"/>
      <c r="H113" s="228"/>
      <c r="I113" s="395" t="s">
        <v>17</v>
      </c>
      <c r="J113" s="396" t="s">
        <v>18</v>
      </c>
      <c r="K113" s="397" t="s">
        <v>19</v>
      </c>
      <c r="L113" s="398" t="s">
        <v>20</v>
      </c>
      <c r="M113" s="218"/>
      <c r="N113" s="232"/>
      <c r="O113" s="233" t="s">
        <v>21</v>
      </c>
      <c r="P113" s="233" t="s">
        <v>22</v>
      </c>
      <c r="Q113" s="234" t="s">
        <v>23</v>
      </c>
      <c r="R113" s="235" t="s">
        <v>24</v>
      </c>
      <c r="S113" s="236"/>
      <c r="T113" s="237"/>
      <c r="U113" s="238"/>
      <c r="V113" s="232"/>
      <c r="W113" s="233" t="s">
        <v>21</v>
      </c>
      <c r="X113" s="233" t="s">
        <v>22</v>
      </c>
      <c r="Y113" s="336" t="s">
        <v>23</v>
      </c>
      <c r="Z113" s="235" t="s">
        <v>24</v>
      </c>
      <c r="AA113" s="236"/>
      <c r="AB113" s="399"/>
      <c r="AC113" s="400"/>
      <c r="AD113" s="401"/>
      <c r="AE113" s="401"/>
      <c r="AF113" s="401"/>
      <c r="AG113" s="1"/>
    </row>
    <row r="114" spans="1:33" s="294" customFormat="1" ht="25.5" customHeight="1" x14ac:dyDescent="0.4">
      <c r="A114" s="337">
        <v>1</v>
      </c>
      <c r="B114" s="338"/>
      <c r="C114" s="339"/>
      <c r="D114" s="339" t="s">
        <v>73</v>
      </c>
      <c r="E114" s="339" t="s">
        <v>27</v>
      </c>
      <c r="F114" s="341"/>
      <c r="G114" s="341"/>
      <c r="H114" s="356"/>
      <c r="I114" s="412">
        <v>3924.76</v>
      </c>
      <c r="J114" s="352">
        <v>3924.76</v>
      </c>
      <c r="K114" s="360">
        <v>3892.22</v>
      </c>
      <c r="L114" s="353">
        <v>3892.22</v>
      </c>
      <c r="M114" s="407"/>
      <c r="N114" s="24"/>
      <c r="O114" s="24"/>
      <c r="P114" s="24"/>
      <c r="Q114" s="25">
        <v>2736</v>
      </c>
      <c r="R114" s="24" t="s">
        <v>54</v>
      </c>
      <c r="S114" s="25">
        <v>2390</v>
      </c>
      <c r="T114" s="24"/>
      <c r="U114" s="26"/>
      <c r="V114" s="24"/>
      <c r="W114" s="24"/>
      <c r="X114" s="24"/>
      <c r="Y114" s="27">
        <v>4150</v>
      </c>
      <c r="Z114" s="27" t="s">
        <v>27</v>
      </c>
      <c r="AA114" s="25">
        <v>3850</v>
      </c>
      <c r="AB114" s="24"/>
      <c r="AC114" s="409"/>
      <c r="AD114" s="410"/>
      <c r="AE114" s="411"/>
      <c r="AF114" s="410"/>
      <c r="AG114" s="295"/>
    </row>
    <row r="115" spans="1:33" s="294" customFormat="1" ht="25.5" customHeight="1" x14ac:dyDescent="0.4">
      <c r="A115" s="337">
        <v>2</v>
      </c>
      <c r="B115" s="338"/>
      <c r="C115" s="339"/>
      <c r="D115" s="339" t="s">
        <v>26</v>
      </c>
      <c r="E115" s="339" t="s">
        <v>27</v>
      </c>
      <c r="F115" s="341"/>
      <c r="G115" s="342"/>
      <c r="H115" s="343"/>
      <c r="I115" s="412">
        <v>27968.720000000001</v>
      </c>
      <c r="J115" s="352">
        <v>27968.720000000001</v>
      </c>
      <c r="K115" s="360">
        <v>27740.800000000003</v>
      </c>
      <c r="L115" s="353">
        <v>27740.800000000003</v>
      </c>
      <c r="M115" s="407"/>
      <c r="N115" s="24"/>
      <c r="O115" s="24"/>
      <c r="P115" s="24"/>
      <c r="Q115" s="25">
        <v>3210.9734535285097</v>
      </c>
      <c r="R115" s="24" t="s">
        <v>81</v>
      </c>
      <c r="S115" s="25">
        <v>2978.0689467578627</v>
      </c>
      <c r="T115" s="24"/>
      <c r="U115" s="26"/>
      <c r="V115" s="24"/>
      <c r="W115" s="24"/>
      <c r="X115" s="24"/>
      <c r="Y115" s="27">
        <v>4150</v>
      </c>
      <c r="Z115" s="27" t="s">
        <v>27</v>
      </c>
      <c r="AA115" s="25">
        <v>3850</v>
      </c>
      <c r="AB115" s="24"/>
      <c r="AC115" s="409"/>
      <c r="AD115" s="410"/>
      <c r="AE115" s="411"/>
      <c r="AF115" s="410"/>
      <c r="AG115" s="295"/>
    </row>
    <row r="116" spans="1:33" s="294" customFormat="1" ht="25.5" customHeight="1" x14ac:dyDescent="0.4">
      <c r="A116" s="337">
        <v>3</v>
      </c>
      <c r="B116" s="338"/>
      <c r="C116" s="339"/>
      <c r="D116" s="339" t="s">
        <v>267</v>
      </c>
      <c r="E116" s="339" t="s">
        <v>53</v>
      </c>
      <c r="F116" s="341"/>
      <c r="G116" s="342"/>
      <c r="H116" s="343"/>
      <c r="I116" s="412">
        <v>3936.8</v>
      </c>
      <c r="J116" s="352">
        <v>3936.8</v>
      </c>
      <c r="K116" s="360">
        <v>3904.92</v>
      </c>
      <c r="L116" s="353">
        <v>3904.92</v>
      </c>
      <c r="M116" s="407"/>
      <c r="N116" s="24"/>
      <c r="O116" s="24"/>
      <c r="P116" s="24"/>
      <c r="Q116" s="25">
        <v>3556</v>
      </c>
      <c r="R116" s="24" t="s">
        <v>29</v>
      </c>
      <c r="S116" s="25">
        <v>3196</v>
      </c>
      <c r="T116" s="24"/>
      <c r="U116" s="26"/>
      <c r="V116" s="24"/>
      <c r="W116" s="24"/>
      <c r="X116" s="24"/>
      <c r="Y116" s="27">
        <v>3850</v>
      </c>
      <c r="Z116" s="27" t="s">
        <v>53</v>
      </c>
      <c r="AA116" s="25">
        <v>3550</v>
      </c>
      <c r="AB116" s="24"/>
      <c r="AC116" s="409"/>
      <c r="AD116" s="410"/>
      <c r="AE116" s="411"/>
      <c r="AF116" s="410"/>
      <c r="AG116" s="295"/>
    </row>
    <row r="117" spans="1:33" ht="25.5" customHeight="1" x14ac:dyDescent="0.25">
      <c r="A117" s="337">
        <v>4</v>
      </c>
      <c r="B117" s="338"/>
      <c r="C117" s="339"/>
      <c r="D117" s="339" t="s">
        <v>95</v>
      </c>
      <c r="E117" s="339" t="s">
        <v>53</v>
      </c>
      <c r="F117" s="341"/>
      <c r="G117" s="341"/>
      <c r="H117" s="356"/>
      <c r="I117" s="439">
        <v>7958.57</v>
      </c>
      <c r="J117" s="371">
        <v>7958.57</v>
      </c>
      <c r="K117" s="373">
        <v>7894.93</v>
      </c>
      <c r="L117" s="372">
        <v>7894.93</v>
      </c>
      <c r="M117" s="415"/>
      <c r="N117" s="24"/>
      <c r="O117" s="24"/>
      <c r="P117" s="24"/>
      <c r="Q117" s="25">
        <v>2570.6966229414807</v>
      </c>
      <c r="R117" s="24" t="s">
        <v>54</v>
      </c>
      <c r="S117" s="25">
        <v>2348.7724714602077</v>
      </c>
      <c r="T117" s="24"/>
      <c r="U117" s="26"/>
      <c r="V117" s="24"/>
      <c r="W117" s="24"/>
      <c r="X117" s="24"/>
      <c r="Y117" s="27">
        <v>3850</v>
      </c>
      <c r="Z117" s="27" t="s">
        <v>53</v>
      </c>
      <c r="AA117" s="25">
        <v>3550</v>
      </c>
      <c r="AB117" s="24"/>
      <c r="AC117" s="409"/>
      <c r="AD117" s="410"/>
      <c r="AE117" s="411"/>
      <c r="AF117" s="410"/>
      <c r="AG117" s="1"/>
    </row>
    <row r="118" spans="1:33" ht="25.5" customHeight="1" x14ac:dyDescent="0.25">
      <c r="A118" s="337">
        <v>5</v>
      </c>
      <c r="B118" s="338"/>
      <c r="C118" s="339"/>
      <c r="D118" s="339" t="s">
        <v>176</v>
      </c>
      <c r="E118" s="339" t="s">
        <v>27</v>
      </c>
      <c r="F118" s="341"/>
      <c r="G118" s="342"/>
      <c r="H118" s="343"/>
      <c r="I118" s="412">
        <v>28183.85</v>
      </c>
      <c r="J118" s="352">
        <v>28183.85</v>
      </c>
      <c r="K118" s="360">
        <v>27955.09</v>
      </c>
      <c r="L118" s="353">
        <v>27955.09</v>
      </c>
      <c r="M118" s="407"/>
      <c r="N118" s="24"/>
      <c r="O118" s="24"/>
      <c r="P118" s="24"/>
      <c r="Q118" s="25">
        <v>3457</v>
      </c>
      <c r="R118" s="24" t="s">
        <v>29</v>
      </c>
      <c r="S118" s="25">
        <v>3188</v>
      </c>
      <c r="T118" s="24"/>
      <c r="U118" s="26"/>
      <c r="V118" s="24"/>
      <c r="W118" s="24"/>
      <c r="X118" s="24"/>
      <c r="Y118" s="27">
        <v>4150</v>
      </c>
      <c r="Z118" s="27" t="s">
        <v>27</v>
      </c>
      <c r="AA118" s="25">
        <v>3850</v>
      </c>
      <c r="AB118" s="24"/>
      <c r="AC118" s="409"/>
      <c r="AD118" s="410"/>
      <c r="AE118" s="411"/>
      <c r="AF118" s="410"/>
      <c r="AG118" s="1"/>
    </row>
    <row r="119" spans="1:33" ht="25.5" customHeight="1" x14ac:dyDescent="0.25">
      <c r="A119" s="337">
        <v>6</v>
      </c>
      <c r="B119" s="338"/>
      <c r="C119" s="339"/>
      <c r="D119" s="339" t="s">
        <v>59</v>
      </c>
      <c r="E119" s="339" t="s">
        <v>27</v>
      </c>
      <c r="F119" s="341"/>
      <c r="G119" s="342"/>
      <c r="H119" s="343"/>
      <c r="I119" s="412"/>
      <c r="J119" s="352">
        <v>0</v>
      </c>
      <c r="K119" s="360">
        <v>0</v>
      </c>
      <c r="L119" s="353"/>
      <c r="M119" s="407"/>
      <c r="N119" s="24"/>
      <c r="O119" s="24"/>
      <c r="P119" s="24"/>
      <c r="Q119" s="25">
        <v>3547.8737576921458</v>
      </c>
      <c r="R119" s="24" t="s">
        <v>29</v>
      </c>
      <c r="S119" s="25">
        <v>3263.8919849060121</v>
      </c>
      <c r="T119" s="24"/>
      <c r="U119" s="26"/>
      <c r="V119" s="24"/>
      <c r="W119" s="24"/>
      <c r="X119" s="24"/>
      <c r="Y119" s="27">
        <v>4150</v>
      </c>
      <c r="Z119" s="27" t="s">
        <v>27</v>
      </c>
      <c r="AA119" s="25">
        <v>3850</v>
      </c>
      <c r="AB119" s="24"/>
      <c r="AC119" s="409"/>
      <c r="AD119" s="410"/>
      <c r="AE119" s="411"/>
      <c r="AF119" s="410"/>
      <c r="AG119" s="1"/>
    </row>
    <row r="120" spans="1:33" ht="25.5" customHeight="1" x14ac:dyDescent="0.25">
      <c r="A120" s="337">
        <v>7</v>
      </c>
      <c r="B120" s="338"/>
      <c r="C120" s="339"/>
      <c r="D120" s="339" t="s">
        <v>236</v>
      </c>
      <c r="E120" s="339" t="s">
        <v>27</v>
      </c>
      <c r="F120" s="341"/>
      <c r="G120" s="342"/>
      <c r="H120" s="343"/>
      <c r="I120" s="412">
        <v>23840.1</v>
      </c>
      <c r="J120" s="352">
        <v>23840.1</v>
      </c>
      <c r="K120" s="360">
        <v>23633.24</v>
      </c>
      <c r="L120" s="353">
        <v>23633.24</v>
      </c>
      <c r="M120" s="407"/>
      <c r="N120" s="24"/>
      <c r="O120" s="24"/>
      <c r="P120" s="24"/>
      <c r="Q120" s="25">
        <v>3125</v>
      </c>
      <c r="R120" s="24" t="s">
        <v>81</v>
      </c>
      <c r="S120" s="25">
        <v>2721</v>
      </c>
      <c r="T120" s="24"/>
      <c r="U120" s="26"/>
      <c r="V120" s="24"/>
      <c r="W120" s="24"/>
      <c r="X120" s="24"/>
      <c r="Y120" s="27">
        <v>4150</v>
      </c>
      <c r="Z120" s="27" t="s">
        <v>27</v>
      </c>
      <c r="AA120" s="25">
        <v>3850</v>
      </c>
      <c r="AB120" s="24"/>
      <c r="AC120" s="409"/>
      <c r="AD120" s="410"/>
      <c r="AE120" s="411"/>
      <c r="AF120" s="410"/>
      <c r="AG120" s="1"/>
    </row>
    <row r="121" spans="1:33" ht="25.5" customHeight="1" x14ac:dyDescent="0.25">
      <c r="A121" s="337">
        <v>8</v>
      </c>
      <c r="B121" s="338"/>
      <c r="C121" s="339"/>
      <c r="D121" s="339" t="s">
        <v>289</v>
      </c>
      <c r="E121" s="339" t="s">
        <v>27</v>
      </c>
      <c r="F121" s="341"/>
      <c r="G121" s="341"/>
      <c r="H121" s="354"/>
      <c r="I121" s="353">
        <v>70.06</v>
      </c>
      <c r="J121" s="352">
        <v>70.06</v>
      </c>
      <c r="K121" s="360">
        <v>71.3</v>
      </c>
      <c r="L121" s="353">
        <v>71.3</v>
      </c>
      <c r="M121" s="407"/>
      <c r="N121" s="24"/>
      <c r="O121" s="24"/>
      <c r="P121" s="24"/>
      <c r="Q121" s="25">
        <v>3864.8707924807964</v>
      </c>
      <c r="R121" s="24" t="s">
        <v>53</v>
      </c>
      <c r="S121" s="25">
        <v>3633.0936768216861</v>
      </c>
      <c r="T121" s="24"/>
      <c r="U121" s="26"/>
      <c r="V121" s="24"/>
      <c r="W121" s="24"/>
      <c r="X121" s="24"/>
      <c r="Y121" s="27">
        <v>4150</v>
      </c>
      <c r="Z121" s="27" t="s">
        <v>27</v>
      </c>
      <c r="AA121" s="25">
        <v>3850</v>
      </c>
      <c r="AB121" s="24"/>
      <c r="AC121" s="409"/>
      <c r="AD121" s="410"/>
      <c r="AE121" s="411"/>
      <c r="AF121" s="410"/>
      <c r="AG121" s="1"/>
    </row>
    <row r="122" spans="1:33" ht="25.5" customHeight="1" x14ac:dyDescent="0.25">
      <c r="A122" s="337">
        <v>9</v>
      </c>
      <c r="B122" s="338"/>
      <c r="C122" s="339"/>
      <c r="D122" s="339" t="s">
        <v>290</v>
      </c>
      <c r="E122" s="339" t="s">
        <v>29</v>
      </c>
      <c r="F122" s="341"/>
      <c r="G122" s="342"/>
      <c r="H122" s="359"/>
      <c r="I122" s="353">
        <v>7524.53</v>
      </c>
      <c r="J122" s="352">
        <v>7524.53</v>
      </c>
      <c r="K122" s="360">
        <v>7464.37</v>
      </c>
      <c r="L122" s="353">
        <v>7464.37</v>
      </c>
      <c r="M122" s="407"/>
      <c r="N122" s="24"/>
      <c r="O122" s="24"/>
      <c r="P122" s="24"/>
      <c r="Q122" s="25">
        <v>2669</v>
      </c>
      <c r="R122" s="24" t="s">
        <v>54</v>
      </c>
      <c r="S122" s="25">
        <v>2450.6650077760501</v>
      </c>
      <c r="T122" s="24"/>
      <c r="U122" s="26"/>
      <c r="V122" s="24"/>
      <c r="W122" s="24"/>
      <c r="X122" s="24"/>
      <c r="Y122" s="27">
        <v>3550</v>
      </c>
      <c r="Z122" s="27" t="s">
        <v>29</v>
      </c>
      <c r="AA122" s="25">
        <v>3250</v>
      </c>
      <c r="AB122" s="24"/>
      <c r="AC122" s="409"/>
      <c r="AD122" s="410"/>
      <c r="AE122" s="411"/>
      <c r="AF122" s="410"/>
      <c r="AG122" s="1"/>
    </row>
    <row r="123" spans="1:33" ht="25.5" customHeight="1" x14ac:dyDescent="0.25">
      <c r="A123" s="337">
        <v>10</v>
      </c>
      <c r="B123" s="338"/>
      <c r="C123" s="339"/>
      <c r="D123" s="339" t="s">
        <v>184</v>
      </c>
      <c r="E123" s="339" t="s">
        <v>27</v>
      </c>
      <c r="F123" s="341"/>
      <c r="G123" s="342"/>
      <c r="H123" s="343"/>
      <c r="I123" s="412">
        <v>11745.77</v>
      </c>
      <c r="J123" s="352">
        <v>11745.77</v>
      </c>
      <c r="K123" s="360">
        <v>11652.619999999999</v>
      </c>
      <c r="L123" s="353">
        <v>11652.619999999999</v>
      </c>
      <c r="M123" s="407"/>
      <c r="N123" s="24"/>
      <c r="O123" s="24"/>
      <c r="P123" s="24"/>
      <c r="Q123" s="25">
        <v>4006.5036232647703</v>
      </c>
      <c r="R123" s="24" t="s">
        <v>27</v>
      </c>
      <c r="S123" s="25">
        <v>3869.2039025074819</v>
      </c>
      <c r="T123" s="24"/>
      <c r="U123" s="26"/>
      <c r="V123" s="24"/>
      <c r="W123" s="24"/>
      <c r="X123" s="24"/>
      <c r="Y123" s="27">
        <v>4150</v>
      </c>
      <c r="Z123" s="27" t="s">
        <v>27</v>
      </c>
      <c r="AA123" s="25">
        <v>3850</v>
      </c>
      <c r="AB123" s="24"/>
      <c r="AC123" s="409"/>
      <c r="AD123" s="410"/>
      <c r="AE123" s="411"/>
      <c r="AF123" s="410"/>
      <c r="AG123" s="1"/>
    </row>
    <row r="124" spans="1:33" ht="25.5" customHeight="1" x14ac:dyDescent="0.25">
      <c r="A124" s="337">
        <v>11</v>
      </c>
      <c r="B124" s="338"/>
      <c r="C124" s="339"/>
      <c r="D124" s="339" t="s">
        <v>121</v>
      </c>
      <c r="E124" s="339" t="s">
        <v>69</v>
      </c>
      <c r="F124" s="341"/>
      <c r="G124" s="341"/>
      <c r="H124" s="356"/>
      <c r="I124" s="412"/>
      <c r="J124" s="352"/>
      <c r="K124" s="360"/>
      <c r="L124" s="353"/>
      <c r="M124" s="407"/>
      <c r="N124" s="24"/>
      <c r="O124" s="24"/>
      <c r="P124" s="24"/>
      <c r="Q124" s="25">
        <v>2873.9814076014682</v>
      </c>
      <c r="R124" s="24" t="s">
        <v>61</v>
      </c>
      <c r="S124" s="25">
        <v>2736.8473120997687</v>
      </c>
      <c r="T124" s="24"/>
      <c r="U124" s="26"/>
      <c r="V124" s="24"/>
      <c r="W124" s="24"/>
      <c r="X124" s="24"/>
      <c r="Y124" s="27">
        <v>4150</v>
      </c>
      <c r="Z124" s="27" t="s">
        <v>27</v>
      </c>
      <c r="AA124" s="25">
        <v>3850</v>
      </c>
      <c r="AB124" s="24"/>
      <c r="AC124" s="409"/>
      <c r="AD124" s="410"/>
      <c r="AE124" s="411"/>
      <c r="AF124" s="410"/>
      <c r="AG124" s="1"/>
    </row>
    <row r="125" spans="1:33" ht="22.5" customHeight="1" x14ac:dyDescent="0.25">
      <c r="A125" s="337">
        <v>12</v>
      </c>
      <c r="B125" s="338"/>
      <c r="C125" s="346"/>
      <c r="D125" s="339" t="s">
        <v>298</v>
      </c>
      <c r="E125" s="339" t="s">
        <v>27</v>
      </c>
      <c r="F125" s="341"/>
      <c r="G125" s="342"/>
      <c r="H125" s="359"/>
      <c r="I125" s="353">
        <v>4059.02</v>
      </c>
      <c r="J125" s="352">
        <v>4059.02</v>
      </c>
      <c r="K125" s="360">
        <v>4027.33</v>
      </c>
      <c r="L125" s="353">
        <v>4027.33</v>
      </c>
      <c r="M125" s="407"/>
      <c r="N125" s="249"/>
      <c r="O125" s="249"/>
      <c r="P125" s="249"/>
      <c r="Q125" s="250">
        <v>3448</v>
      </c>
      <c r="R125" s="249" t="s">
        <v>29</v>
      </c>
      <c r="S125" s="250">
        <v>3162</v>
      </c>
      <c r="T125" s="249"/>
      <c r="U125" s="251"/>
      <c r="V125" s="249"/>
      <c r="W125" s="249"/>
      <c r="X125" s="249"/>
      <c r="Y125" s="252">
        <v>4150</v>
      </c>
      <c r="Z125" s="252" t="s">
        <v>27</v>
      </c>
      <c r="AA125" s="250">
        <v>3850</v>
      </c>
      <c r="AB125" s="249"/>
      <c r="AC125" s="413"/>
      <c r="AD125" s="410"/>
      <c r="AE125" s="411"/>
      <c r="AF125" s="410"/>
      <c r="AG125" s="1"/>
    </row>
    <row r="126" spans="1:33" ht="25.5" customHeight="1" x14ac:dyDescent="0.25">
      <c r="A126" s="337">
        <v>13</v>
      </c>
      <c r="B126" s="338"/>
      <c r="C126" s="339"/>
      <c r="D126" s="339" t="s">
        <v>68</v>
      </c>
      <c r="E126" s="339" t="s">
        <v>69</v>
      </c>
      <c r="F126" s="341"/>
      <c r="G126" s="342"/>
      <c r="H126" s="343"/>
      <c r="I126" s="412">
        <v>50771.649999999994</v>
      </c>
      <c r="J126" s="352">
        <v>50771.649999999994</v>
      </c>
      <c r="K126" s="360">
        <v>50362.780000000006</v>
      </c>
      <c r="L126" s="353">
        <v>50362.780000000006</v>
      </c>
      <c r="M126" s="407"/>
      <c r="N126" s="24"/>
      <c r="O126" s="24"/>
      <c r="P126" s="24"/>
      <c r="Q126" s="25">
        <v>3922.3112705531535</v>
      </c>
      <c r="R126" s="24" t="s">
        <v>53</v>
      </c>
      <c r="S126" s="25">
        <v>3609.390606612325</v>
      </c>
      <c r="T126" s="24"/>
      <c r="U126" s="26"/>
      <c r="V126" s="24"/>
      <c r="W126" s="24"/>
      <c r="X126" s="24"/>
      <c r="Y126" s="27">
        <v>4750</v>
      </c>
      <c r="Z126" s="27" t="s">
        <v>69</v>
      </c>
      <c r="AA126" s="25">
        <v>4450</v>
      </c>
      <c r="AB126" s="24"/>
      <c r="AC126" s="409"/>
      <c r="AD126" s="410"/>
      <c r="AE126" s="411"/>
      <c r="AF126" s="410"/>
      <c r="AG126" s="1"/>
    </row>
    <row r="127" spans="1:33" ht="22.5" customHeight="1" x14ac:dyDescent="0.25">
      <c r="A127" s="337">
        <v>14</v>
      </c>
      <c r="B127" s="440"/>
      <c r="C127" s="441"/>
      <c r="D127" s="441" t="s">
        <v>72</v>
      </c>
      <c r="E127" s="441" t="s">
        <v>27</v>
      </c>
      <c r="F127" s="442"/>
      <c r="G127" s="442"/>
      <c r="H127" s="443"/>
      <c r="I127" s="444">
        <v>8184.4</v>
      </c>
      <c r="J127" s="445">
        <v>8184.4</v>
      </c>
      <c r="K127" s="446">
        <v>8118.5</v>
      </c>
      <c r="L127" s="444">
        <v>8118.5</v>
      </c>
      <c r="M127" s="447"/>
      <c r="N127" s="249"/>
      <c r="O127" s="249"/>
      <c r="P127" s="249"/>
      <c r="Q127" s="250">
        <v>3506.3828094997521</v>
      </c>
      <c r="R127" s="249" t="s">
        <v>29</v>
      </c>
      <c r="S127" s="250">
        <v>3237.6970295136257</v>
      </c>
      <c r="T127" s="249"/>
      <c r="U127" s="282"/>
      <c r="V127" s="280"/>
      <c r="W127" s="280"/>
      <c r="X127" s="280"/>
      <c r="Y127" s="283">
        <v>4150</v>
      </c>
      <c r="Z127" s="283" t="s">
        <v>27</v>
      </c>
      <c r="AA127" s="281">
        <v>3850</v>
      </c>
      <c r="AB127" s="280"/>
      <c r="AC127" s="413"/>
      <c r="AD127" s="410"/>
      <c r="AE127" s="411"/>
      <c r="AF127" s="410"/>
      <c r="AG127" s="1"/>
    </row>
    <row r="128" spans="1:33" ht="23.25" customHeight="1" x14ac:dyDescent="0.25">
      <c r="A128" s="80"/>
      <c r="B128" s="80"/>
      <c r="C128" s="80"/>
      <c r="D128" s="80"/>
      <c r="E128" s="80"/>
      <c r="F128" s="80"/>
      <c r="G128" s="80"/>
      <c r="H128" s="80"/>
      <c r="I128" s="448"/>
      <c r="J128" s="83">
        <f>SUM(J114:J127)</f>
        <v>178168.23</v>
      </c>
      <c r="K128" s="82">
        <f>SUM(K114:K127)</f>
        <v>176718.1</v>
      </c>
      <c r="L128" s="448"/>
      <c r="M128" s="449"/>
      <c r="N128" s="450"/>
      <c r="O128" s="450"/>
      <c r="P128" s="450"/>
      <c r="Q128" s="451">
        <f>SUMPRODUCT(Q114:Q127,$K114:$K127)/$K128</f>
        <v>3458.4777009052673</v>
      </c>
      <c r="R128" s="451" t="s">
        <v>29</v>
      </c>
      <c r="S128" s="451">
        <f t="shared" ref="S128" si="0">SUMPRODUCT(S114:S127,$K114:$K127)/$K128</f>
        <v>3173.435493800594</v>
      </c>
      <c r="T128" s="450"/>
      <c r="U128" s="452"/>
      <c r="V128" s="80"/>
      <c r="W128" s="80"/>
      <c r="X128" s="80"/>
      <c r="Y128" s="86">
        <f>SUMPRODUCT(Y114:Y127,$J114:$J127)/$J128</f>
        <v>4275.6097172879809</v>
      </c>
      <c r="Z128" s="86" t="s">
        <v>27</v>
      </c>
      <c r="AA128" s="86">
        <f t="shared" ref="AA128" si="1">SUMPRODUCT(AA114:AA127,$J114:$J127)/$J128</f>
        <v>3975.6097172879809</v>
      </c>
      <c r="AB128" s="80"/>
      <c r="AG128" s="1"/>
    </row>
    <row r="129" spans="9:13" ht="15" customHeight="1" x14ac:dyDescent="0.25">
      <c r="I129" s="391"/>
      <c r="J129" s="391"/>
      <c r="K129" s="391"/>
      <c r="L129" s="391"/>
      <c r="M129" s="391"/>
    </row>
    <row r="130" spans="9:13" ht="15" customHeight="1" x14ac:dyDescent="0.25">
      <c r="I130" s="391"/>
      <c r="J130" s="392"/>
      <c r="K130" s="391"/>
      <c r="L130" s="392"/>
      <c r="M130" s="392"/>
    </row>
    <row r="132" spans="9:13" hidden="1" x14ac:dyDescent="0.25"/>
    <row r="133" spans="9:13" hidden="1" x14ac:dyDescent="0.25"/>
    <row r="134" spans="9:13" hidden="1" x14ac:dyDescent="0.25"/>
    <row r="135" spans="9:13" hidden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</sheetData>
  <mergeCells count="45">
    <mergeCell ref="AF112:AF113"/>
    <mergeCell ref="W112:Z112"/>
    <mergeCell ref="AA112:AA113"/>
    <mergeCell ref="AB112:AB113"/>
    <mergeCell ref="AC112:AC113"/>
    <mergeCell ref="AD112:AD113"/>
    <mergeCell ref="AE112:AE113"/>
    <mergeCell ref="I112:L112"/>
    <mergeCell ref="N112:N113"/>
    <mergeCell ref="O112:R112"/>
    <mergeCell ref="S112:S113"/>
    <mergeCell ref="T112:T113"/>
    <mergeCell ref="V112:V113"/>
    <mergeCell ref="AE4:AE5"/>
    <mergeCell ref="AF4:AF5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V4:V5"/>
    <mergeCell ref="W4:Z4"/>
    <mergeCell ref="AA4:AA5"/>
    <mergeCell ref="AB4:AB5"/>
    <mergeCell ref="AC4:AC5"/>
    <mergeCell ref="AD4:AD5"/>
    <mergeCell ref="H4:H5"/>
    <mergeCell ref="I4:L4"/>
    <mergeCell ref="N4:N5"/>
    <mergeCell ref="O4:R4"/>
    <mergeCell ref="S4:S5"/>
    <mergeCell ref="T4:T5"/>
    <mergeCell ref="A1:AB1"/>
    <mergeCell ref="A2:AB2"/>
    <mergeCell ref="A3:AB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67457-32D5-4FF6-963C-5DA7622DDA24}">
  <dimension ref="A1:AC165"/>
  <sheetViews>
    <sheetView zoomScale="40" zoomScaleNormal="40" workbookViewId="0">
      <selection activeCell="I117" sqref="I117"/>
    </sheetView>
  </sheetViews>
  <sheetFormatPr defaultColWidth="9.140625" defaultRowHeight="15" x14ac:dyDescent="0.25"/>
  <cols>
    <col min="1" max="1" width="7.85546875" customWidth="1"/>
    <col min="2" max="2" width="23.140625" customWidth="1"/>
    <col min="3" max="3" width="9.7109375" customWidth="1"/>
    <col min="4" max="4" width="33.85546875" customWidth="1"/>
    <col min="5" max="5" width="10.7109375" customWidth="1"/>
    <col min="6" max="6" width="8.85546875" customWidth="1"/>
    <col min="7" max="7" width="20" customWidth="1"/>
    <col min="8" max="8" width="15.7109375" customWidth="1"/>
    <col min="9" max="11" width="21.5703125" customWidth="1"/>
    <col min="12" max="12" width="3.7109375" customWidth="1"/>
    <col min="13" max="19" width="12.28515625" customWidth="1"/>
    <col min="20" max="20" width="3.5703125" customWidth="1"/>
    <col min="21" max="23" width="11" customWidth="1"/>
    <col min="24" max="26" width="12.7109375" customWidth="1"/>
    <col min="27" max="27" width="10.85546875" customWidth="1"/>
    <col min="28" max="28" width="2.85546875" customWidth="1"/>
  </cols>
  <sheetData>
    <row r="1" spans="1:28" ht="34.5" customHeight="1" x14ac:dyDescent="0.3">
      <c r="A1" s="201" t="s">
        <v>302</v>
      </c>
      <c r="B1" s="202"/>
      <c r="C1" s="202"/>
      <c r="D1" s="202"/>
      <c r="E1" s="202"/>
      <c r="F1" s="202"/>
      <c r="G1" s="202"/>
      <c r="H1" s="202"/>
      <c r="I1" s="202"/>
      <c r="J1" s="202"/>
      <c r="K1" s="203"/>
      <c r="L1" s="453"/>
      <c r="M1" s="206" t="s">
        <v>132</v>
      </c>
      <c r="N1" s="206" t="s">
        <v>77</v>
      </c>
      <c r="O1" s="206" t="s">
        <v>77</v>
      </c>
      <c r="P1" s="206" t="s">
        <v>77</v>
      </c>
      <c r="Q1" s="206" t="s">
        <v>77</v>
      </c>
      <c r="R1" s="206" t="s">
        <v>77</v>
      </c>
      <c r="S1" s="207" t="s">
        <v>77</v>
      </c>
      <c r="T1" s="206" t="s">
        <v>77</v>
      </c>
      <c r="U1" s="206" t="s">
        <v>77</v>
      </c>
      <c r="V1" s="206" t="s">
        <v>77</v>
      </c>
      <c r="W1" s="206" t="s">
        <v>77</v>
      </c>
      <c r="X1" s="206" t="s">
        <v>77</v>
      </c>
      <c r="Y1" s="206" t="s">
        <v>77</v>
      </c>
      <c r="Z1" s="211"/>
      <c r="AA1" s="207" t="s">
        <v>77</v>
      </c>
      <c r="AB1" s="89" t="s">
        <v>77</v>
      </c>
    </row>
    <row r="2" spans="1:28" ht="34.5" customHeight="1" x14ac:dyDescent="0.3">
      <c r="A2" s="201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3"/>
      <c r="L2" s="453"/>
      <c r="M2" s="211"/>
      <c r="N2" s="211"/>
      <c r="O2" s="211"/>
      <c r="P2" s="211"/>
      <c r="Q2" s="211"/>
      <c r="R2" s="211"/>
      <c r="S2" s="212" t="s">
        <v>77</v>
      </c>
      <c r="T2" s="211"/>
      <c r="U2" s="211"/>
      <c r="V2" s="211"/>
      <c r="W2" s="211"/>
      <c r="X2" s="211"/>
      <c r="Y2" s="211"/>
      <c r="Z2" s="211"/>
      <c r="AA2" s="212" t="s">
        <v>77</v>
      </c>
      <c r="AB2" s="89" t="s">
        <v>77</v>
      </c>
    </row>
    <row r="3" spans="1:28" ht="34.5" customHeight="1" x14ac:dyDescent="0.3">
      <c r="A3" s="201" t="s">
        <v>2</v>
      </c>
      <c r="B3" s="202"/>
      <c r="C3" s="202"/>
      <c r="D3" s="202"/>
      <c r="E3" s="202"/>
      <c r="F3" s="202"/>
      <c r="G3" s="202"/>
      <c r="H3" s="202"/>
      <c r="I3" s="202"/>
      <c r="J3" s="202"/>
      <c r="K3" s="203"/>
      <c r="L3" s="453"/>
      <c r="M3" s="211"/>
      <c r="N3" s="211"/>
      <c r="O3" s="211"/>
      <c r="P3" s="211"/>
      <c r="Q3" s="211"/>
      <c r="R3" s="211"/>
      <c r="S3" s="212" t="s">
        <v>77</v>
      </c>
      <c r="T3" s="211"/>
      <c r="U3" s="211"/>
      <c r="V3" s="211"/>
      <c r="W3" s="211"/>
      <c r="X3" s="211"/>
      <c r="Y3" s="211"/>
      <c r="Z3" s="211"/>
      <c r="AA3" s="212" t="s">
        <v>77</v>
      </c>
      <c r="AB3" s="89" t="s">
        <v>77</v>
      </c>
    </row>
    <row r="4" spans="1:28" ht="35.25" customHeight="1" x14ac:dyDescent="0.35">
      <c r="A4" s="454" t="s">
        <v>3</v>
      </c>
      <c r="B4" s="454" t="s">
        <v>4</v>
      </c>
      <c r="C4" s="454" t="s">
        <v>5</v>
      </c>
      <c r="D4" s="454" t="s">
        <v>6</v>
      </c>
      <c r="E4" s="455" t="s">
        <v>7</v>
      </c>
      <c r="F4" s="454" t="s">
        <v>8</v>
      </c>
      <c r="G4" s="454" t="s">
        <v>9</v>
      </c>
      <c r="H4" s="454" t="s">
        <v>10</v>
      </c>
      <c r="I4" s="456" t="s">
        <v>11</v>
      </c>
      <c r="J4" s="456"/>
      <c r="K4" s="457"/>
      <c r="L4" s="458" t="s">
        <v>77</v>
      </c>
      <c r="M4" s="459" t="s">
        <v>12</v>
      </c>
      <c r="N4" s="460" t="s">
        <v>303</v>
      </c>
      <c r="O4" s="460"/>
      <c r="P4" s="460"/>
      <c r="Q4" s="461"/>
      <c r="R4" s="462" t="s">
        <v>14</v>
      </c>
      <c r="S4" s="463" t="s">
        <v>15</v>
      </c>
      <c r="T4" s="464" t="s">
        <v>77</v>
      </c>
      <c r="U4" s="459" t="s">
        <v>12</v>
      </c>
      <c r="V4" s="460" t="s">
        <v>304</v>
      </c>
      <c r="W4" s="460"/>
      <c r="X4" s="460"/>
      <c r="Y4" s="461"/>
      <c r="Z4" s="462" t="s">
        <v>14</v>
      </c>
      <c r="AA4" s="463" t="s">
        <v>15</v>
      </c>
      <c r="AB4" s="89" t="s">
        <v>77</v>
      </c>
    </row>
    <row r="5" spans="1:28" ht="38.25" customHeight="1" x14ac:dyDescent="0.35">
      <c r="A5" s="465"/>
      <c r="B5" s="465"/>
      <c r="C5" s="465"/>
      <c r="D5" s="465"/>
      <c r="E5" s="466"/>
      <c r="F5" s="465"/>
      <c r="G5" s="465"/>
      <c r="H5" s="465"/>
      <c r="I5" s="467" t="s">
        <v>17</v>
      </c>
      <c r="J5" s="468" t="s">
        <v>18</v>
      </c>
      <c r="K5" s="469" t="s">
        <v>19</v>
      </c>
      <c r="L5" s="458" t="s">
        <v>77</v>
      </c>
      <c r="M5" s="470"/>
      <c r="N5" s="471" t="s">
        <v>21</v>
      </c>
      <c r="O5" s="471" t="s">
        <v>22</v>
      </c>
      <c r="P5" s="471" t="s">
        <v>23</v>
      </c>
      <c r="Q5" s="472" t="s">
        <v>24</v>
      </c>
      <c r="R5" s="473"/>
      <c r="S5" s="474"/>
      <c r="T5" s="475" t="s">
        <v>77</v>
      </c>
      <c r="U5" s="470"/>
      <c r="V5" s="471" t="s">
        <v>21</v>
      </c>
      <c r="W5" s="471" t="s">
        <v>22</v>
      </c>
      <c r="X5" s="471" t="s">
        <v>23</v>
      </c>
      <c r="Y5" s="472" t="s">
        <v>24</v>
      </c>
      <c r="Z5" s="473"/>
      <c r="AA5" s="474"/>
      <c r="AB5" s="89" t="s">
        <v>77</v>
      </c>
    </row>
    <row r="6" spans="1:28" s="294" customFormat="1" ht="40.5" customHeight="1" x14ac:dyDescent="0.4">
      <c r="A6" s="476">
        <v>23</v>
      </c>
      <c r="B6" s="477" t="s">
        <v>305</v>
      </c>
      <c r="C6" s="477">
        <v>18</v>
      </c>
      <c r="D6" s="478" t="s">
        <v>306</v>
      </c>
      <c r="E6" s="478" t="s">
        <v>27</v>
      </c>
      <c r="F6" s="477">
        <v>59</v>
      </c>
      <c r="G6" s="477">
        <v>161002376</v>
      </c>
      <c r="H6" s="477" t="s">
        <v>307</v>
      </c>
      <c r="I6" s="478">
        <v>0</v>
      </c>
      <c r="J6" s="478">
        <v>1743.29</v>
      </c>
      <c r="K6" s="478">
        <v>1711.58</v>
      </c>
      <c r="L6" s="479" t="s">
        <v>77</v>
      </c>
      <c r="M6" s="480">
        <v>14.2</v>
      </c>
      <c r="N6" s="480">
        <v>6.12</v>
      </c>
      <c r="O6" s="480">
        <v>42.59</v>
      </c>
      <c r="P6" s="480">
        <v>3682</v>
      </c>
      <c r="Q6" s="480" t="s">
        <v>29</v>
      </c>
      <c r="R6" s="480">
        <v>3365</v>
      </c>
      <c r="S6" s="480">
        <v>8.08</v>
      </c>
      <c r="T6" s="481" t="s">
        <v>77</v>
      </c>
      <c r="U6" s="480">
        <v>15.69</v>
      </c>
      <c r="V6" s="480">
        <v>7.65</v>
      </c>
      <c r="W6" s="480">
        <v>35.950000000000003</v>
      </c>
      <c r="X6" s="480">
        <v>4070</v>
      </c>
      <c r="Y6" s="480" t="s">
        <v>27</v>
      </c>
      <c r="Z6" s="480">
        <v>3716</v>
      </c>
      <c r="AA6" s="480">
        <v>8.0399999999999991</v>
      </c>
      <c r="AB6" s="482" t="s">
        <v>77</v>
      </c>
    </row>
    <row r="7" spans="1:28" s="294" customFormat="1" ht="26.25" customHeight="1" x14ac:dyDescent="0.4">
      <c r="A7" s="483" t="s">
        <v>77</v>
      </c>
      <c r="B7" s="484" t="s">
        <v>77</v>
      </c>
      <c r="C7" s="484" t="s">
        <v>77</v>
      </c>
      <c r="D7" s="484" t="s">
        <v>77</v>
      </c>
      <c r="E7" s="484" t="s">
        <v>77</v>
      </c>
      <c r="F7" s="484" t="s">
        <v>77</v>
      </c>
      <c r="G7" s="484" t="s">
        <v>77</v>
      </c>
      <c r="H7" s="484" t="s">
        <v>77</v>
      </c>
      <c r="I7" s="484" t="s">
        <v>77</v>
      </c>
      <c r="J7" s="484" t="s">
        <v>77</v>
      </c>
      <c r="K7" s="484" t="s">
        <v>77</v>
      </c>
      <c r="L7" s="485" t="s">
        <v>77</v>
      </c>
      <c r="M7" s="486" t="s">
        <v>77</v>
      </c>
      <c r="N7" s="486" t="s">
        <v>77</v>
      </c>
      <c r="O7" s="486" t="s">
        <v>77</v>
      </c>
      <c r="P7" s="486" t="s">
        <v>77</v>
      </c>
      <c r="Q7" s="486" t="s">
        <v>77</v>
      </c>
      <c r="R7" s="486" t="s">
        <v>77</v>
      </c>
      <c r="S7" s="486" t="s">
        <v>77</v>
      </c>
      <c r="T7" s="487" t="s">
        <v>77</v>
      </c>
      <c r="U7" s="486" t="s">
        <v>77</v>
      </c>
      <c r="V7" s="486" t="s">
        <v>77</v>
      </c>
      <c r="W7" s="486" t="s">
        <v>77</v>
      </c>
      <c r="X7" s="486" t="s">
        <v>77</v>
      </c>
      <c r="Y7" s="486" t="s">
        <v>77</v>
      </c>
      <c r="Z7" s="486" t="s">
        <v>77</v>
      </c>
      <c r="AA7" s="486" t="s">
        <v>77</v>
      </c>
      <c r="AB7" s="482" t="s">
        <v>77</v>
      </c>
    </row>
    <row r="8" spans="1:28" s="294" customFormat="1" ht="26.25" customHeight="1" x14ac:dyDescent="0.4">
      <c r="A8" s="483" t="s">
        <v>77</v>
      </c>
      <c r="B8" s="484" t="s">
        <v>77</v>
      </c>
      <c r="C8" s="484" t="s">
        <v>77</v>
      </c>
      <c r="D8" s="484" t="s">
        <v>77</v>
      </c>
      <c r="E8" s="484" t="s">
        <v>77</v>
      </c>
      <c r="F8" s="484" t="s">
        <v>77</v>
      </c>
      <c r="G8" s="484" t="s">
        <v>77</v>
      </c>
      <c r="H8" s="484" t="s">
        <v>77</v>
      </c>
      <c r="I8" s="484" t="s">
        <v>77</v>
      </c>
      <c r="J8" s="484" t="s">
        <v>77</v>
      </c>
      <c r="K8" s="484" t="s">
        <v>77</v>
      </c>
      <c r="L8" s="485" t="s">
        <v>77</v>
      </c>
      <c r="M8" s="486" t="s">
        <v>77</v>
      </c>
      <c r="N8" s="486" t="s">
        <v>77</v>
      </c>
      <c r="O8" s="486" t="s">
        <v>77</v>
      </c>
      <c r="P8" s="486" t="s">
        <v>77</v>
      </c>
      <c r="Q8" s="486" t="s">
        <v>77</v>
      </c>
      <c r="R8" s="486" t="s">
        <v>77</v>
      </c>
      <c r="S8" s="486" t="s">
        <v>77</v>
      </c>
      <c r="T8" s="487" t="s">
        <v>77</v>
      </c>
      <c r="U8" s="486" t="s">
        <v>77</v>
      </c>
      <c r="V8" s="486" t="s">
        <v>77</v>
      </c>
      <c r="W8" s="486" t="s">
        <v>77</v>
      </c>
      <c r="X8" s="486" t="s">
        <v>77</v>
      </c>
      <c r="Y8" s="486" t="s">
        <v>77</v>
      </c>
      <c r="Z8" s="486" t="s">
        <v>77</v>
      </c>
      <c r="AA8" s="486" t="s">
        <v>77</v>
      </c>
      <c r="AB8" s="482" t="s">
        <v>77</v>
      </c>
    </row>
    <row r="9" spans="1:28" s="294" customFormat="1" ht="26.25" customHeight="1" x14ac:dyDescent="0.4">
      <c r="A9" s="483">
        <v>22</v>
      </c>
      <c r="B9" s="484" t="s">
        <v>305</v>
      </c>
      <c r="C9" s="484">
        <v>18</v>
      </c>
      <c r="D9" s="488" t="s">
        <v>308</v>
      </c>
      <c r="E9" s="488" t="s">
        <v>27</v>
      </c>
      <c r="F9" s="484">
        <v>59</v>
      </c>
      <c r="G9" s="484">
        <v>161002376</v>
      </c>
      <c r="H9" s="484" t="s">
        <v>307</v>
      </c>
      <c r="I9" s="488">
        <v>3958.34</v>
      </c>
      <c r="J9" s="488">
        <v>2215.0500000000002</v>
      </c>
      <c r="K9" s="488">
        <v>2215.0500000000002</v>
      </c>
      <c r="L9" s="489" t="s">
        <v>77</v>
      </c>
      <c r="M9" s="490">
        <v>14.2</v>
      </c>
      <c r="N9" s="490">
        <v>6.12</v>
      </c>
      <c r="O9" s="490">
        <v>42.59</v>
      </c>
      <c r="P9" s="490">
        <v>3682</v>
      </c>
      <c r="Q9" s="490" t="s">
        <v>29</v>
      </c>
      <c r="R9" s="490">
        <v>3365</v>
      </c>
      <c r="S9" s="490">
        <v>8.08</v>
      </c>
      <c r="T9" s="491" t="s">
        <v>77</v>
      </c>
      <c r="U9" s="490">
        <v>15.18</v>
      </c>
      <c r="V9" s="490">
        <v>7.14</v>
      </c>
      <c r="W9" s="490">
        <v>39.01</v>
      </c>
      <c r="X9" s="490">
        <v>3853</v>
      </c>
      <c r="Y9" s="490" t="s">
        <v>53</v>
      </c>
      <c r="Z9" s="490">
        <v>3519</v>
      </c>
      <c r="AA9" s="490">
        <v>8.0399999999999991</v>
      </c>
      <c r="AB9" s="482" t="s">
        <v>77</v>
      </c>
    </row>
    <row r="10" spans="1:28" s="294" customFormat="1" ht="26.25" customHeight="1" x14ac:dyDescent="0.4">
      <c r="A10" s="483" t="s">
        <v>77</v>
      </c>
      <c r="B10" s="484" t="s">
        <v>77</v>
      </c>
      <c r="C10" s="484" t="s">
        <v>77</v>
      </c>
      <c r="D10" s="484" t="s">
        <v>77</v>
      </c>
      <c r="E10" s="484" t="s">
        <v>77</v>
      </c>
      <c r="F10" s="484" t="s">
        <v>77</v>
      </c>
      <c r="G10" s="484" t="s">
        <v>77</v>
      </c>
      <c r="H10" s="484" t="s">
        <v>77</v>
      </c>
      <c r="I10" s="484" t="s">
        <v>77</v>
      </c>
      <c r="J10" s="484" t="s">
        <v>77</v>
      </c>
      <c r="K10" s="484" t="s">
        <v>77</v>
      </c>
      <c r="L10" s="485" t="s">
        <v>77</v>
      </c>
      <c r="M10" s="486" t="s">
        <v>77</v>
      </c>
      <c r="N10" s="486" t="s">
        <v>77</v>
      </c>
      <c r="O10" s="486" t="s">
        <v>77</v>
      </c>
      <c r="P10" s="486" t="s">
        <v>77</v>
      </c>
      <c r="Q10" s="486" t="s">
        <v>77</v>
      </c>
      <c r="R10" s="486" t="s">
        <v>77</v>
      </c>
      <c r="S10" s="486" t="s">
        <v>77</v>
      </c>
      <c r="T10" s="487" t="s">
        <v>77</v>
      </c>
      <c r="U10" s="486" t="s">
        <v>77</v>
      </c>
      <c r="V10" s="486" t="s">
        <v>77</v>
      </c>
      <c r="W10" s="486" t="s">
        <v>77</v>
      </c>
      <c r="X10" s="486" t="s">
        <v>77</v>
      </c>
      <c r="Y10" s="486" t="s">
        <v>77</v>
      </c>
      <c r="Z10" s="486" t="s">
        <v>77</v>
      </c>
      <c r="AA10" s="486" t="s">
        <v>77</v>
      </c>
      <c r="AB10" s="482" t="s">
        <v>77</v>
      </c>
    </row>
    <row r="11" spans="1:28" s="294" customFormat="1" ht="26.25" customHeight="1" x14ac:dyDescent="0.4">
      <c r="A11" s="483" t="s">
        <v>77</v>
      </c>
      <c r="B11" s="484" t="s">
        <v>77</v>
      </c>
      <c r="C11" s="484" t="s">
        <v>77</v>
      </c>
      <c r="D11" s="484" t="s">
        <v>77</v>
      </c>
      <c r="E11" s="484" t="s">
        <v>77</v>
      </c>
      <c r="F11" s="484" t="s">
        <v>77</v>
      </c>
      <c r="G11" s="484" t="s">
        <v>77</v>
      </c>
      <c r="H11" s="484" t="s">
        <v>77</v>
      </c>
      <c r="I11" s="484" t="s">
        <v>77</v>
      </c>
      <c r="J11" s="484" t="s">
        <v>77</v>
      </c>
      <c r="K11" s="484" t="s">
        <v>77</v>
      </c>
      <c r="L11" s="485" t="s">
        <v>77</v>
      </c>
      <c r="M11" s="486" t="s">
        <v>77</v>
      </c>
      <c r="N11" s="486" t="s">
        <v>77</v>
      </c>
      <c r="O11" s="486" t="s">
        <v>77</v>
      </c>
      <c r="P11" s="486" t="s">
        <v>77</v>
      </c>
      <c r="Q11" s="486" t="s">
        <v>77</v>
      </c>
      <c r="R11" s="486" t="s">
        <v>77</v>
      </c>
      <c r="S11" s="486" t="s">
        <v>77</v>
      </c>
      <c r="T11" s="487" t="s">
        <v>77</v>
      </c>
      <c r="U11" s="486" t="s">
        <v>77</v>
      </c>
      <c r="V11" s="486" t="s">
        <v>77</v>
      </c>
      <c r="W11" s="486" t="s">
        <v>77</v>
      </c>
      <c r="X11" s="486" t="s">
        <v>77</v>
      </c>
      <c r="Y11" s="486" t="s">
        <v>77</v>
      </c>
      <c r="Z11" s="486" t="s">
        <v>77</v>
      </c>
      <c r="AA11" s="486" t="s">
        <v>77</v>
      </c>
      <c r="AB11" s="482" t="s">
        <v>77</v>
      </c>
    </row>
    <row r="12" spans="1:28" s="294" customFormat="1" ht="26.25" customHeight="1" x14ac:dyDescent="0.4">
      <c r="A12" s="483">
        <v>33</v>
      </c>
      <c r="B12" s="484" t="s">
        <v>309</v>
      </c>
      <c r="C12" s="484">
        <v>28</v>
      </c>
      <c r="D12" s="488" t="s">
        <v>99</v>
      </c>
      <c r="E12" s="488" t="s">
        <v>53</v>
      </c>
      <c r="F12" s="484">
        <v>58</v>
      </c>
      <c r="G12" s="484">
        <v>162002389</v>
      </c>
      <c r="H12" s="484" t="s">
        <v>310</v>
      </c>
      <c r="I12" s="488">
        <v>3923.8</v>
      </c>
      <c r="J12" s="492">
        <v>3923.8</v>
      </c>
      <c r="K12" s="488">
        <v>3892.81</v>
      </c>
      <c r="L12" s="489" t="s">
        <v>77</v>
      </c>
      <c r="M12" s="490">
        <v>17.95</v>
      </c>
      <c r="N12" s="490">
        <v>6.29</v>
      </c>
      <c r="O12" s="490">
        <v>50.24</v>
      </c>
      <c r="P12" s="490">
        <v>2973</v>
      </c>
      <c r="Q12" s="490" t="s">
        <v>61</v>
      </c>
      <c r="R12" s="490">
        <v>2603</v>
      </c>
      <c r="S12" s="490">
        <v>11.66</v>
      </c>
      <c r="T12" s="491" t="s">
        <v>77</v>
      </c>
      <c r="U12" s="493" t="s">
        <v>77</v>
      </c>
      <c r="V12" s="493" t="s">
        <v>77</v>
      </c>
      <c r="W12" s="493" t="s">
        <v>77</v>
      </c>
      <c r="X12" s="490">
        <v>3850</v>
      </c>
      <c r="Y12" s="490" t="s">
        <v>53</v>
      </c>
      <c r="Z12" s="490">
        <v>3550</v>
      </c>
      <c r="AA12" s="493" t="s">
        <v>77</v>
      </c>
      <c r="AB12" s="482" t="s">
        <v>77</v>
      </c>
    </row>
    <row r="13" spans="1:28" s="294" customFormat="1" ht="26.25" customHeight="1" x14ac:dyDescent="0.4">
      <c r="A13" s="483" t="s">
        <v>77</v>
      </c>
      <c r="B13" s="484" t="s">
        <v>77</v>
      </c>
      <c r="C13" s="484" t="s">
        <v>77</v>
      </c>
      <c r="D13" s="484" t="s">
        <v>77</v>
      </c>
      <c r="E13" s="484" t="s">
        <v>77</v>
      </c>
      <c r="F13" s="484" t="s">
        <v>77</v>
      </c>
      <c r="G13" s="484" t="s">
        <v>77</v>
      </c>
      <c r="H13" s="484" t="s">
        <v>77</v>
      </c>
      <c r="I13" s="484" t="s">
        <v>77</v>
      </c>
      <c r="J13" s="494" t="s">
        <v>77</v>
      </c>
      <c r="K13" s="484" t="s">
        <v>77</v>
      </c>
      <c r="L13" s="485" t="s">
        <v>77</v>
      </c>
      <c r="M13" s="486" t="s">
        <v>77</v>
      </c>
      <c r="N13" s="486" t="s">
        <v>77</v>
      </c>
      <c r="O13" s="486" t="s">
        <v>77</v>
      </c>
      <c r="P13" s="486" t="s">
        <v>77</v>
      </c>
      <c r="Q13" s="486" t="s">
        <v>77</v>
      </c>
      <c r="R13" s="486" t="s">
        <v>77</v>
      </c>
      <c r="S13" s="486" t="s">
        <v>77</v>
      </c>
      <c r="T13" s="487" t="s">
        <v>77</v>
      </c>
      <c r="U13" s="486" t="s">
        <v>77</v>
      </c>
      <c r="V13" s="486" t="s">
        <v>77</v>
      </c>
      <c r="W13" s="486" t="s">
        <v>77</v>
      </c>
      <c r="X13" s="486" t="s">
        <v>77</v>
      </c>
      <c r="Y13" s="486" t="s">
        <v>77</v>
      </c>
      <c r="Z13" s="486" t="s">
        <v>77</v>
      </c>
      <c r="AA13" s="486" t="s">
        <v>77</v>
      </c>
      <c r="AB13" s="482" t="s">
        <v>77</v>
      </c>
    </row>
    <row r="14" spans="1:28" s="294" customFormat="1" ht="26.25" customHeight="1" x14ac:dyDescent="0.4">
      <c r="A14" s="483" t="s">
        <v>77</v>
      </c>
      <c r="B14" s="484" t="s">
        <v>77</v>
      </c>
      <c r="C14" s="484" t="s">
        <v>77</v>
      </c>
      <c r="D14" s="484" t="s">
        <v>77</v>
      </c>
      <c r="E14" s="484" t="s">
        <v>77</v>
      </c>
      <c r="F14" s="484" t="s">
        <v>77</v>
      </c>
      <c r="G14" s="484" t="s">
        <v>77</v>
      </c>
      <c r="H14" s="484" t="s">
        <v>77</v>
      </c>
      <c r="I14" s="484" t="s">
        <v>77</v>
      </c>
      <c r="J14" s="494" t="s">
        <v>77</v>
      </c>
      <c r="K14" s="484" t="s">
        <v>77</v>
      </c>
      <c r="L14" s="485" t="s">
        <v>77</v>
      </c>
      <c r="M14" s="486" t="s">
        <v>77</v>
      </c>
      <c r="N14" s="486" t="s">
        <v>77</v>
      </c>
      <c r="O14" s="486" t="s">
        <v>77</v>
      </c>
      <c r="P14" s="486" t="s">
        <v>77</v>
      </c>
      <c r="Q14" s="486" t="s">
        <v>77</v>
      </c>
      <c r="R14" s="486" t="s">
        <v>77</v>
      </c>
      <c r="S14" s="486" t="s">
        <v>77</v>
      </c>
      <c r="T14" s="487" t="s">
        <v>77</v>
      </c>
      <c r="U14" s="486" t="s">
        <v>77</v>
      </c>
      <c r="V14" s="486" t="s">
        <v>77</v>
      </c>
      <c r="W14" s="486" t="s">
        <v>77</v>
      </c>
      <c r="X14" s="486" t="s">
        <v>77</v>
      </c>
      <c r="Y14" s="486" t="s">
        <v>77</v>
      </c>
      <c r="Z14" s="486" t="s">
        <v>77</v>
      </c>
      <c r="AA14" s="486" t="s">
        <v>77</v>
      </c>
      <c r="AB14" s="482" t="s">
        <v>77</v>
      </c>
    </row>
    <row r="15" spans="1:28" s="294" customFormat="1" ht="26.25" customHeight="1" x14ac:dyDescent="0.4">
      <c r="A15" s="483">
        <v>25</v>
      </c>
      <c r="B15" s="484" t="s">
        <v>311</v>
      </c>
      <c r="C15" s="484">
        <v>20</v>
      </c>
      <c r="D15" s="484" t="s">
        <v>176</v>
      </c>
      <c r="E15" s="484" t="s">
        <v>27</v>
      </c>
      <c r="F15" s="484">
        <v>58</v>
      </c>
      <c r="G15" s="484">
        <v>151000075</v>
      </c>
      <c r="H15" s="484" t="s">
        <v>305</v>
      </c>
      <c r="I15" s="484">
        <v>3907.9</v>
      </c>
      <c r="J15" s="494">
        <v>3907.9</v>
      </c>
      <c r="K15" s="484">
        <v>3877.02</v>
      </c>
      <c r="L15" s="485" t="s">
        <v>77</v>
      </c>
      <c r="M15" s="486">
        <v>16.71</v>
      </c>
      <c r="N15" s="486">
        <v>8.67</v>
      </c>
      <c r="O15" s="486">
        <v>34.049999999999997</v>
      </c>
      <c r="P15" s="486">
        <v>4219</v>
      </c>
      <c r="Q15" s="486" t="s">
        <v>27</v>
      </c>
      <c r="R15" s="486">
        <v>3848</v>
      </c>
      <c r="S15" s="486">
        <v>8.0399999999999991</v>
      </c>
      <c r="T15" s="487" t="s">
        <v>77</v>
      </c>
      <c r="U15" s="486" t="s">
        <v>77</v>
      </c>
      <c r="V15" s="486" t="s">
        <v>77</v>
      </c>
      <c r="W15" s="486" t="s">
        <v>77</v>
      </c>
      <c r="X15" s="486">
        <v>4150</v>
      </c>
      <c r="Y15" s="486" t="s">
        <v>27</v>
      </c>
      <c r="Z15" s="486">
        <v>3850</v>
      </c>
      <c r="AA15" s="486" t="s">
        <v>77</v>
      </c>
      <c r="AB15" s="482" t="s">
        <v>77</v>
      </c>
    </row>
    <row r="16" spans="1:28" s="294" customFormat="1" ht="26.25" customHeight="1" x14ac:dyDescent="0.4">
      <c r="A16" s="483">
        <v>27</v>
      </c>
      <c r="B16" s="484" t="s">
        <v>312</v>
      </c>
      <c r="C16" s="484">
        <v>22</v>
      </c>
      <c r="D16" s="484" t="s">
        <v>176</v>
      </c>
      <c r="E16" s="484" t="s">
        <v>27</v>
      </c>
      <c r="F16" s="484">
        <v>58</v>
      </c>
      <c r="G16" s="484">
        <v>161002552</v>
      </c>
      <c r="H16" s="484" t="s">
        <v>311</v>
      </c>
      <c r="I16" s="484">
        <v>3988.21</v>
      </c>
      <c r="J16" s="494">
        <v>3988.21</v>
      </c>
      <c r="K16" s="484">
        <v>3956.7</v>
      </c>
      <c r="L16" s="485" t="s">
        <v>77</v>
      </c>
      <c r="M16" s="486">
        <v>19.010000000000002</v>
      </c>
      <c r="N16" s="486">
        <v>8.1999999999999993</v>
      </c>
      <c r="O16" s="486">
        <v>34.479999999999997</v>
      </c>
      <c r="P16" s="486">
        <v>4186</v>
      </c>
      <c r="Q16" s="486" t="s">
        <v>27</v>
      </c>
      <c r="R16" s="486">
        <v>3693</v>
      </c>
      <c r="S16" s="486">
        <v>10.81</v>
      </c>
      <c r="T16" s="487" t="s">
        <v>77</v>
      </c>
      <c r="U16" s="486" t="s">
        <v>77</v>
      </c>
      <c r="V16" s="486" t="s">
        <v>77</v>
      </c>
      <c r="W16" s="486" t="s">
        <v>77</v>
      </c>
      <c r="X16" s="486">
        <v>4150</v>
      </c>
      <c r="Y16" s="486" t="s">
        <v>27</v>
      </c>
      <c r="Z16" s="486">
        <v>3850</v>
      </c>
      <c r="AA16" s="486" t="s">
        <v>77</v>
      </c>
      <c r="AB16" s="482" t="s">
        <v>77</v>
      </c>
    </row>
    <row r="17" spans="1:28" s="294" customFormat="1" ht="26.25" customHeight="1" x14ac:dyDescent="0.4">
      <c r="A17" s="483">
        <v>32</v>
      </c>
      <c r="B17" s="484" t="s">
        <v>309</v>
      </c>
      <c r="C17" s="484">
        <v>27</v>
      </c>
      <c r="D17" s="484" t="s">
        <v>176</v>
      </c>
      <c r="E17" s="484" t="s">
        <v>27</v>
      </c>
      <c r="F17" s="484">
        <v>58</v>
      </c>
      <c r="G17" s="484">
        <v>161015440</v>
      </c>
      <c r="H17" s="484" t="s">
        <v>310</v>
      </c>
      <c r="I17" s="484">
        <v>3947.03</v>
      </c>
      <c r="J17" s="494">
        <v>3947.03</v>
      </c>
      <c r="K17" s="484">
        <v>3915.82</v>
      </c>
      <c r="L17" s="485" t="s">
        <v>77</v>
      </c>
      <c r="M17" s="486">
        <v>17.55</v>
      </c>
      <c r="N17" s="486">
        <v>6.35</v>
      </c>
      <c r="O17" s="486">
        <v>45.66</v>
      </c>
      <c r="P17" s="486">
        <v>3314</v>
      </c>
      <c r="Q17" s="486" t="s">
        <v>81</v>
      </c>
      <c r="R17" s="486">
        <v>2918</v>
      </c>
      <c r="S17" s="486">
        <v>11.2</v>
      </c>
      <c r="T17" s="487" t="s">
        <v>77</v>
      </c>
      <c r="U17" s="486" t="s">
        <v>77</v>
      </c>
      <c r="V17" s="486" t="s">
        <v>77</v>
      </c>
      <c r="W17" s="486" t="s">
        <v>77</v>
      </c>
      <c r="X17" s="486">
        <v>4150</v>
      </c>
      <c r="Y17" s="486" t="s">
        <v>27</v>
      </c>
      <c r="Z17" s="486">
        <v>3850</v>
      </c>
      <c r="AA17" s="486" t="s">
        <v>77</v>
      </c>
      <c r="AB17" s="482" t="s">
        <v>77</v>
      </c>
    </row>
    <row r="18" spans="1:28" s="294" customFormat="1" ht="26.25" customHeight="1" x14ac:dyDescent="0.4">
      <c r="A18" s="483">
        <v>40</v>
      </c>
      <c r="B18" s="484" t="s">
        <v>313</v>
      </c>
      <c r="C18" s="484">
        <v>34</v>
      </c>
      <c r="D18" s="484" t="s">
        <v>176</v>
      </c>
      <c r="E18" s="484" t="s">
        <v>27</v>
      </c>
      <c r="F18" s="484">
        <v>58</v>
      </c>
      <c r="G18" s="495">
        <v>161015443</v>
      </c>
      <c r="H18" s="484" t="s">
        <v>314</v>
      </c>
      <c r="I18" s="484">
        <v>3808.47</v>
      </c>
      <c r="J18" s="494">
        <v>3808.47</v>
      </c>
      <c r="K18" s="484">
        <v>3778.8</v>
      </c>
      <c r="L18" s="485" t="s">
        <v>77</v>
      </c>
      <c r="M18" s="486">
        <v>17</v>
      </c>
      <c r="N18" s="486">
        <v>5.34</v>
      </c>
      <c r="O18" s="486">
        <v>59.84</v>
      </c>
      <c r="P18" s="486">
        <v>2309</v>
      </c>
      <c r="Q18" s="486" t="s">
        <v>96</v>
      </c>
      <c r="R18" s="486">
        <v>2025</v>
      </c>
      <c r="S18" s="486">
        <v>11.66</v>
      </c>
      <c r="T18" s="487" t="s">
        <v>77</v>
      </c>
      <c r="U18" s="486" t="s">
        <v>77</v>
      </c>
      <c r="V18" s="486" t="s">
        <v>77</v>
      </c>
      <c r="W18" s="486" t="s">
        <v>77</v>
      </c>
      <c r="X18" s="486">
        <v>4150</v>
      </c>
      <c r="Y18" s="486" t="s">
        <v>27</v>
      </c>
      <c r="Z18" s="486">
        <v>3850</v>
      </c>
      <c r="AA18" s="486" t="s">
        <v>77</v>
      </c>
      <c r="AB18" s="482" t="s">
        <v>77</v>
      </c>
    </row>
    <row r="19" spans="1:28" s="294" customFormat="1" ht="26.25" customHeight="1" x14ac:dyDescent="0.4">
      <c r="A19" s="483">
        <v>43</v>
      </c>
      <c r="B19" s="484" t="s">
        <v>315</v>
      </c>
      <c r="C19" s="484">
        <v>37</v>
      </c>
      <c r="D19" s="484" t="s">
        <v>176</v>
      </c>
      <c r="E19" s="484" t="s">
        <v>27</v>
      </c>
      <c r="F19" s="484">
        <v>58</v>
      </c>
      <c r="G19" s="495">
        <v>151000623</v>
      </c>
      <c r="H19" s="495" t="s">
        <v>316</v>
      </c>
      <c r="I19" s="484">
        <v>3969.71</v>
      </c>
      <c r="J19" s="494">
        <v>3969.71</v>
      </c>
      <c r="K19" s="484">
        <v>3938.34</v>
      </c>
      <c r="L19" s="485" t="s">
        <v>77</v>
      </c>
      <c r="M19" s="486">
        <v>19.82</v>
      </c>
      <c r="N19" s="486">
        <v>6.48</v>
      </c>
      <c r="O19" s="486">
        <v>51.21</v>
      </c>
      <c r="P19" s="486">
        <v>2889</v>
      </c>
      <c r="Q19" s="486" t="s">
        <v>61</v>
      </c>
      <c r="R19" s="486">
        <v>2477</v>
      </c>
      <c r="S19" s="486">
        <v>13.34</v>
      </c>
      <c r="T19" s="487" t="s">
        <v>77</v>
      </c>
      <c r="U19" s="486" t="s">
        <v>77</v>
      </c>
      <c r="V19" s="486" t="s">
        <v>77</v>
      </c>
      <c r="W19" s="486" t="s">
        <v>77</v>
      </c>
      <c r="X19" s="486">
        <v>4150</v>
      </c>
      <c r="Y19" s="486" t="s">
        <v>27</v>
      </c>
      <c r="Z19" s="486">
        <v>3850</v>
      </c>
      <c r="AA19" s="486" t="s">
        <v>77</v>
      </c>
      <c r="AB19" s="482" t="s">
        <v>77</v>
      </c>
    </row>
    <row r="20" spans="1:28" s="294" customFormat="1" ht="26.25" customHeight="1" x14ac:dyDescent="0.4">
      <c r="A20" s="483">
        <v>47</v>
      </c>
      <c r="B20" s="484" t="s">
        <v>317</v>
      </c>
      <c r="C20" s="484">
        <v>41</v>
      </c>
      <c r="D20" s="484" t="s">
        <v>176</v>
      </c>
      <c r="E20" s="484" t="s">
        <v>27</v>
      </c>
      <c r="F20" s="484">
        <v>58</v>
      </c>
      <c r="G20" s="495">
        <v>151000625</v>
      </c>
      <c r="H20" s="495" t="s">
        <v>315</v>
      </c>
      <c r="I20" s="484">
        <v>3948.11</v>
      </c>
      <c r="J20" s="494">
        <v>3948.11</v>
      </c>
      <c r="K20" s="484">
        <v>3917.7</v>
      </c>
      <c r="L20" s="485" t="s">
        <v>77</v>
      </c>
      <c r="M20" s="486">
        <v>21.45</v>
      </c>
      <c r="N20" s="486">
        <v>6.63</v>
      </c>
      <c r="O20" s="486">
        <v>51.53</v>
      </c>
      <c r="P20" s="486">
        <v>2923</v>
      </c>
      <c r="Q20" s="486" t="s">
        <v>61</v>
      </c>
      <c r="R20" s="486">
        <v>2459</v>
      </c>
      <c r="S20" s="486">
        <v>14.82</v>
      </c>
      <c r="T20" s="487" t="s">
        <v>77</v>
      </c>
      <c r="U20" s="486" t="s">
        <v>77</v>
      </c>
      <c r="V20" s="486" t="s">
        <v>77</v>
      </c>
      <c r="W20" s="486" t="s">
        <v>77</v>
      </c>
      <c r="X20" s="486">
        <v>4150</v>
      </c>
      <c r="Y20" s="486" t="s">
        <v>27</v>
      </c>
      <c r="Z20" s="486">
        <v>3850</v>
      </c>
      <c r="AA20" s="486" t="s">
        <v>77</v>
      </c>
      <c r="AB20" s="482" t="s">
        <v>77</v>
      </c>
    </row>
    <row r="21" spans="1:28" s="294" customFormat="1" ht="26.25" customHeight="1" x14ac:dyDescent="0.4">
      <c r="A21" s="483">
        <v>53</v>
      </c>
      <c r="B21" s="484" t="s">
        <v>318</v>
      </c>
      <c r="C21" s="484">
        <v>46</v>
      </c>
      <c r="D21" s="484" t="s">
        <v>176</v>
      </c>
      <c r="E21" s="484" t="s">
        <v>27</v>
      </c>
      <c r="F21" s="484">
        <v>58</v>
      </c>
      <c r="G21" s="495">
        <v>161015455</v>
      </c>
      <c r="H21" s="495" t="s">
        <v>318</v>
      </c>
      <c r="I21" s="484">
        <v>4037.6</v>
      </c>
      <c r="J21" s="494">
        <v>4037.6</v>
      </c>
      <c r="K21" s="484">
        <v>4005.71</v>
      </c>
      <c r="L21" s="485" t="s">
        <v>77</v>
      </c>
      <c r="M21" s="486">
        <v>15.34</v>
      </c>
      <c r="N21" s="486">
        <v>6.53</v>
      </c>
      <c r="O21" s="486">
        <v>46.91</v>
      </c>
      <c r="P21" s="486">
        <v>3137</v>
      </c>
      <c r="Q21" s="486" t="s">
        <v>81</v>
      </c>
      <c r="R21" s="486">
        <v>2841</v>
      </c>
      <c r="S21" s="486">
        <v>8.81</v>
      </c>
      <c r="T21" s="487" t="s">
        <v>77</v>
      </c>
      <c r="U21" s="486" t="s">
        <v>77</v>
      </c>
      <c r="V21" s="486" t="s">
        <v>77</v>
      </c>
      <c r="W21" s="486" t="s">
        <v>77</v>
      </c>
      <c r="X21" s="486">
        <v>4150</v>
      </c>
      <c r="Y21" s="486" t="s">
        <v>27</v>
      </c>
      <c r="Z21" s="486">
        <v>3850</v>
      </c>
      <c r="AA21" s="486" t="s">
        <v>77</v>
      </c>
      <c r="AB21" s="482" t="s">
        <v>77</v>
      </c>
    </row>
    <row r="22" spans="1:28" s="294" customFormat="1" ht="26.25" customHeight="1" x14ac:dyDescent="0.4">
      <c r="A22" s="483">
        <v>54</v>
      </c>
      <c r="B22" s="484" t="s">
        <v>319</v>
      </c>
      <c r="C22" s="484">
        <v>47</v>
      </c>
      <c r="D22" s="484" t="s">
        <v>176</v>
      </c>
      <c r="E22" s="484" t="s">
        <v>27</v>
      </c>
      <c r="F22" s="484">
        <v>59</v>
      </c>
      <c r="G22" s="495">
        <v>151000630</v>
      </c>
      <c r="H22" s="495" t="s">
        <v>318</v>
      </c>
      <c r="I22" s="484">
        <v>3823.21</v>
      </c>
      <c r="J22" s="494">
        <v>3823.21</v>
      </c>
      <c r="K22" s="484">
        <v>3793</v>
      </c>
      <c r="L22" s="485" t="s">
        <v>77</v>
      </c>
      <c r="M22" s="486">
        <v>17.05</v>
      </c>
      <c r="N22" s="486">
        <v>6</v>
      </c>
      <c r="O22" s="486">
        <v>53.02</v>
      </c>
      <c r="P22" s="486">
        <v>2763</v>
      </c>
      <c r="Q22" s="486" t="s">
        <v>54</v>
      </c>
      <c r="R22" s="486">
        <v>2438</v>
      </c>
      <c r="S22" s="486">
        <v>11.05</v>
      </c>
      <c r="T22" s="487" t="s">
        <v>77</v>
      </c>
      <c r="U22" s="486" t="s">
        <v>77</v>
      </c>
      <c r="V22" s="486" t="s">
        <v>77</v>
      </c>
      <c r="W22" s="486" t="s">
        <v>77</v>
      </c>
      <c r="X22" s="486">
        <v>4150</v>
      </c>
      <c r="Y22" s="486" t="s">
        <v>27</v>
      </c>
      <c r="Z22" s="486">
        <v>3850</v>
      </c>
      <c r="AA22" s="486" t="s">
        <v>77</v>
      </c>
      <c r="AB22" s="482" t="s">
        <v>77</v>
      </c>
    </row>
    <row r="23" spans="1:28" s="294" customFormat="1" ht="26.25" customHeight="1" x14ac:dyDescent="0.4">
      <c r="A23" s="483" t="s">
        <v>77</v>
      </c>
      <c r="B23" s="484" t="s">
        <v>77</v>
      </c>
      <c r="C23" s="484" t="s">
        <v>77</v>
      </c>
      <c r="D23" s="488" t="s">
        <v>176</v>
      </c>
      <c r="E23" s="488" t="s">
        <v>27</v>
      </c>
      <c r="F23" s="484" t="s">
        <v>77</v>
      </c>
      <c r="G23" s="495" t="s">
        <v>77</v>
      </c>
      <c r="H23" s="495" t="s">
        <v>77</v>
      </c>
      <c r="I23" s="488">
        <v>31430.240000000002</v>
      </c>
      <c r="J23" s="492">
        <v>31430.240000000002</v>
      </c>
      <c r="K23" s="488">
        <v>31183.09</v>
      </c>
      <c r="L23" s="489" t="s">
        <v>77</v>
      </c>
      <c r="M23" s="490">
        <v>18</v>
      </c>
      <c r="N23" s="490">
        <v>6.78</v>
      </c>
      <c r="O23" s="490">
        <v>47.01</v>
      </c>
      <c r="P23" s="490">
        <v>3223</v>
      </c>
      <c r="Q23" s="490" t="s">
        <v>81</v>
      </c>
      <c r="R23" s="490">
        <v>2842</v>
      </c>
      <c r="S23" s="490">
        <v>11.21</v>
      </c>
      <c r="T23" s="491" t="s">
        <v>77</v>
      </c>
      <c r="U23" s="493" t="s">
        <v>77</v>
      </c>
      <c r="V23" s="493" t="s">
        <v>77</v>
      </c>
      <c r="W23" s="493" t="s">
        <v>77</v>
      </c>
      <c r="X23" s="490">
        <v>4150</v>
      </c>
      <c r="Y23" s="490" t="s">
        <v>27</v>
      </c>
      <c r="Z23" s="490">
        <v>3850</v>
      </c>
      <c r="AA23" s="493" t="s">
        <v>77</v>
      </c>
      <c r="AB23" s="482" t="s">
        <v>77</v>
      </c>
    </row>
    <row r="24" spans="1:28" s="294" customFormat="1" ht="26.25" customHeight="1" x14ac:dyDescent="0.4">
      <c r="A24" s="483" t="s">
        <v>77</v>
      </c>
      <c r="B24" s="484" t="s">
        <v>77</v>
      </c>
      <c r="C24" s="484" t="s">
        <v>77</v>
      </c>
      <c r="D24" s="484" t="s">
        <v>77</v>
      </c>
      <c r="E24" s="484" t="s">
        <v>77</v>
      </c>
      <c r="F24" s="484" t="s">
        <v>77</v>
      </c>
      <c r="G24" s="495" t="s">
        <v>77</v>
      </c>
      <c r="H24" s="495" t="s">
        <v>77</v>
      </c>
      <c r="I24" s="484" t="s">
        <v>77</v>
      </c>
      <c r="J24" s="494" t="s">
        <v>77</v>
      </c>
      <c r="K24" s="484" t="s">
        <v>77</v>
      </c>
      <c r="L24" s="485" t="s">
        <v>77</v>
      </c>
      <c r="M24" s="486" t="s">
        <v>77</v>
      </c>
      <c r="N24" s="486" t="s">
        <v>77</v>
      </c>
      <c r="O24" s="486" t="s">
        <v>77</v>
      </c>
      <c r="P24" s="486" t="s">
        <v>77</v>
      </c>
      <c r="Q24" s="486" t="s">
        <v>77</v>
      </c>
      <c r="R24" s="486" t="s">
        <v>77</v>
      </c>
      <c r="S24" s="486" t="s">
        <v>77</v>
      </c>
      <c r="T24" s="487" t="s">
        <v>77</v>
      </c>
      <c r="U24" s="486" t="s">
        <v>77</v>
      </c>
      <c r="V24" s="486" t="s">
        <v>77</v>
      </c>
      <c r="W24" s="486" t="s">
        <v>77</v>
      </c>
      <c r="X24" s="486" t="s">
        <v>77</v>
      </c>
      <c r="Y24" s="486" t="s">
        <v>77</v>
      </c>
      <c r="Z24" s="486" t="s">
        <v>77</v>
      </c>
      <c r="AA24" s="486" t="s">
        <v>77</v>
      </c>
      <c r="AB24" s="482" t="s">
        <v>77</v>
      </c>
    </row>
    <row r="25" spans="1:28" s="294" customFormat="1" ht="26.25" customHeight="1" x14ac:dyDescent="0.4">
      <c r="A25" s="483" t="s">
        <v>77</v>
      </c>
      <c r="B25" s="484" t="s">
        <v>77</v>
      </c>
      <c r="C25" s="484" t="s">
        <v>77</v>
      </c>
      <c r="D25" s="484" t="s">
        <v>77</v>
      </c>
      <c r="E25" s="484" t="s">
        <v>77</v>
      </c>
      <c r="F25" s="484" t="s">
        <v>77</v>
      </c>
      <c r="G25" s="495" t="s">
        <v>77</v>
      </c>
      <c r="H25" s="495" t="s">
        <v>77</v>
      </c>
      <c r="I25" s="484" t="s">
        <v>77</v>
      </c>
      <c r="J25" s="494" t="s">
        <v>77</v>
      </c>
      <c r="K25" s="484" t="s">
        <v>77</v>
      </c>
      <c r="L25" s="485" t="s">
        <v>77</v>
      </c>
      <c r="M25" s="486" t="s">
        <v>77</v>
      </c>
      <c r="N25" s="486" t="s">
        <v>77</v>
      </c>
      <c r="O25" s="486" t="s">
        <v>77</v>
      </c>
      <c r="P25" s="486" t="s">
        <v>77</v>
      </c>
      <c r="Q25" s="486" t="s">
        <v>77</v>
      </c>
      <c r="R25" s="486" t="s">
        <v>77</v>
      </c>
      <c r="S25" s="486" t="s">
        <v>77</v>
      </c>
      <c r="T25" s="487" t="s">
        <v>77</v>
      </c>
      <c r="U25" s="486" t="s">
        <v>77</v>
      </c>
      <c r="V25" s="486" t="s">
        <v>77</v>
      </c>
      <c r="W25" s="486" t="s">
        <v>77</v>
      </c>
      <c r="X25" s="486" t="s">
        <v>77</v>
      </c>
      <c r="Y25" s="486" t="s">
        <v>77</v>
      </c>
      <c r="Z25" s="486" t="s">
        <v>77</v>
      </c>
      <c r="AA25" s="486" t="s">
        <v>77</v>
      </c>
      <c r="AB25" s="482" t="s">
        <v>77</v>
      </c>
    </row>
    <row r="26" spans="1:28" s="294" customFormat="1" ht="26.25" customHeight="1" x14ac:dyDescent="0.4">
      <c r="A26" s="483">
        <v>3</v>
      </c>
      <c r="B26" s="484" t="s">
        <v>320</v>
      </c>
      <c r="C26" s="484">
        <v>2</v>
      </c>
      <c r="D26" s="484" t="s">
        <v>321</v>
      </c>
      <c r="E26" s="484" t="s">
        <v>27</v>
      </c>
      <c r="F26" s="484">
        <v>58</v>
      </c>
      <c r="G26" s="495">
        <v>161015417</v>
      </c>
      <c r="H26" s="484" t="s">
        <v>278</v>
      </c>
      <c r="I26" s="484">
        <v>3990.57</v>
      </c>
      <c r="J26" s="484">
        <v>3990.57</v>
      </c>
      <c r="K26" s="484">
        <v>3955.09</v>
      </c>
      <c r="L26" s="485" t="s">
        <v>77</v>
      </c>
      <c r="M26" s="486">
        <v>15.06</v>
      </c>
      <c r="N26" s="486">
        <v>6.32</v>
      </c>
      <c r="O26" s="486">
        <v>56.22</v>
      </c>
      <c r="P26" s="486">
        <v>2468</v>
      </c>
      <c r="Q26" s="486" t="s">
        <v>96</v>
      </c>
      <c r="R26" s="486">
        <v>2238</v>
      </c>
      <c r="S26" s="486">
        <v>8.74</v>
      </c>
      <c r="T26" s="487" t="s">
        <v>77</v>
      </c>
      <c r="U26" s="486">
        <v>14.87</v>
      </c>
      <c r="V26" s="486">
        <v>6.66</v>
      </c>
      <c r="W26" s="486">
        <v>49.11</v>
      </c>
      <c r="X26" s="486">
        <v>3067</v>
      </c>
      <c r="Y26" s="486" t="s">
        <v>61</v>
      </c>
      <c r="Z26" s="486">
        <v>2797</v>
      </c>
      <c r="AA26" s="486">
        <v>8.2100000000000009</v>
      </c>
      <c r="AB26" s="482" t="s">
        <v>77</v>
      </c>
    </row>
    <row r="27" spans="1:28" s="294" customFormat="1" ht="26.25" customHeight="1" x14ac:dyDescent="0.4">
      <c r="A27" s="483">
        <v>5</v>
      </c>
      <c r="B27" s="484" t="s">
        <v>322</v>
      </c>
      <c r="C27" s="484">
        <v>4</v>
      </c>
      <c r="D27" s="484" t="s">
        <v>321</v>
      </c>
      <c r="E27" s="484" t="s">
        <v>27</v>
      </c>
      <c r="F27" s="484">
        <v>59</v>
      </c>
      <c r="G27" s="495">
        <v>161015419</v>
      </c>
      <c r="H27" s="484" t="s">
        <v>320</v>
      </c>
      <c r="I27" s="484">
        <v>3995.91</v>
      </c>
      <c r="J27" s="484">
        <v>3995.91</v>
      </c>
      <c r="K27" s="484">
        <v>3960.35</v>
      </c>
      <c r="L27" s="485" t="s">
        <v>77</v>
      </c>
      <c r="M27" s="486">
        <v>18.64</v>
      </c>
      <c r="N27" s="486">
        <v>6.03</v>
      </c>
      <c r="O27" s="486">
        <v>49.25</v>
      </c>
      <c r="P27" s="486">
        <v>3060</v>
      </c>
      <c r="Q27" s="486" t="s">
        <v>61</v>
      </c>
      <c r="R27" s="486">
        <v>2649</v>
      </c>
      <c r="S27" s="486">
        <v>12.61</v>
      </c>
      <c r="T27" s="487" t="s">
        <v>77</v>
      </c>
      <c r="U27" s="486">
        <v>14.41</v>
      </c>
      <c r="V27" s="486">
        <v>6.06</v>
      </c>
      <c r="W27" s="486">
        <v>46.52</v>
      </c>
      <c r="X27" s="486">
        <v>3315</v>
      </c>
      <c r="Y27" s="486" t="s">
        <v>81</v>
      </c>
      <c r="Z27" s="486">
        <v>3020</v>
      </c>
      <c r="AA27" s="486">
        <v>8.35</v>
      </c>
      <c r="AB27" s="482" t="s">
        <v>77</v>
      </c>
    </row>
    <row r="28" spans="1:28" s="294" customFormat="1" ht="26.25" customHeight="1" x14ac:dyDescent="0.4">
      <c r="A28" s="483">
        <v>8</v>
      </c>
      <c r="B28" s="484" t="s">
        <v>323</v>
      </c>
      <c r="C28" s="484">
        <v>6</v>
      </c>
      <c r="D28" s="484" t="s">
        <v>321</v>
      </c>
      <c r="E28" s="484" t="s">
        <v>27</v>
      </c>
      <c r="F28" s="484">
        <v>59</v>
      </c>
      <c r="G28" s="495">
        <v>161015423</v>
      </c>
      <c r="H28" s="484" t="s">
        <v>324</v>
      </c>
      <c r="I28" s="484">
        <v>4001.83</v>
      </c>
      <c r="J28" s="484">
        <v>4001.83</v>
      </c>
      <c r="K28" s="484">
        <v>3964.99</v>
      </c>
      <c r="L28" s="485" t="s">
        <v>77</v>
      </c>
      <c r="M28" s="486">
        <v>17.920000000000002</v>
      </c>
      <c r="N28" s="486">
        <v>6.91</v>
      </c>
      <c r="O28" s="486">
        <v>44.83</v>
      </c>
      <c r="P28" s="486">
        <v>3401</v>
      </c>
      <c r="Q28" s="486" t="s">
        <v>81</v>
      </c>
      <c r="R28" s="486">
        <v>2999</v>
      </c>
      <c r="S28" s="486">
        <v>11.01</v>
      </c>
      <c r="T28" s="487" t="s">
        <v>77</v>
      </c>
      <c r="U28" s="486">
        <v>15.36</v>
      </c>
      <c r="V28" s="486">
        <v>6.76</v>
      </c>
      <c r="W28" s="486">
        <v>46.27</v>
      </c>
      <c r="X28" s="486">
        <v>3257</v>
      </c>
      <c r="Y28" s="486" t="s">
        <v>81</v>
      </c>
      <c r="Z28" s="486">
        <v>2957</v>
      </c>
      <c r="AA28" s="486">
        <v>8.6</v>
      </c>
      <c r="AB28" s="482" t="s">
        <v>77</v>
      </c>
    </row>
    <row r="29" spans="1:28" s="294" customFormat="1" ht="26.25" customHeight="1" x14ac:dyDescent="0.4">
      <c r="A29" s="483" t="s">
        <v>77</v>
      </c>
      <c r="B29" s="484" t="s">
        <v>77</v>
      </c>
      <c r="C29" s="484" t="s">
        <v>77</v>
      </c>
      <c r="D29" s="488" t="s">
        <v>321</v>
      </c>
      <c r="E29" s="488" t="s">
        <v>27</v>
      </c>
      <c r="F29" s="484" t="s">
        <v>77</v>
      </c>
      <c r="G29" s="495" t="s">
        <v>77</v>
      </c>
      <c r="H29" s="484" t="s">
        <v>77</v>
      </c>
      <c r="I29" s="488">
        <v>11988.31</v>
      </c>
      <c r="J29" s="488">
        <v>11988.31</v>
      </c>
      <c r="K29" s="488">
        <v>11880.43</v>
      </c>
      <c r="L29" s="489" t="s">
        <v>77</v>
      </c>
      <c r="M29" s="490">
        <v>17.21</v>
      </c>
      <c r="N29" s="490">
        <v>6.42</v>
      </c>
      <c r="O29" s="490">
        <v>50.1</v>
      </c>
      <c r="P29" s="490">
        <v>2977</v>
      </c>
      <c r="Q29" s="490" t="s">
        <v>61</v>
      </c>
      <c r="R29" s="490">
        <v>2629</v>
      </c>
      <c r="S29" s="490">
        <v>10.79</v>
      </c>
      <c r="T29" s="491" t="s">
        <v>77</v>
      </c>
      <c r="U29" s="490">
        <v>14.88</v>
      </c>
      <c r="V29" s="490">
        <v>6.49</v>
      </c>
      <c r="W29" s="490">
        <v>47.3</v>
      </c>
      <c r="X29" s="490">
        <v>3213</v>
      </c>
      <c r="Y29" s="490" t="s">
        <v>81</v>
      </c>
      <c r="Z29" s="490">
        <v>2925</v>
      </c>
      <c r="AA29" s="490">
        <v>8.39</v>
      </c>
      <c r="AB29" s="482" t="s">
        <v>77</v>
      </c>
    </row>
    <row r="30" spans="1:28" s="294" customFormat="1" ht="26.25" customHeight="1" x14ac:dyDescent="0.4">
      <c r="A30" s="483" t="s">
        <v>77</v>
      </c>
      <c r="B30" s="484" t="s">
        <v>77</v>
      </c>
      <c r="C30" s="484" t="s">
        <v>77</v>
      </c>
      <c r="D30" s="484" t="s">
        <v>77</v>
      </c>
      <c r="E30" s="484" t="s">
        <v>77</v>
      </c>
      <c r="F30" s="484" t="s">
        <v>77</v>
      </c>
      <c r="G30" s="495" t="s">
        <v>77</v>
      </c>
      <c r="H30" s="484" t="s">
        <v>77</v>
      </c>
      <c r="I30" s="484" t="s">
        <v>77</v>
      </c>
      <c r="J30" s="484" t="s">
        <v>77</v>
      </c>
      <c r="K30" s="484" t="s">
        <v>77</v>
      </c>
      <c r="L30" s="485" t="s">
        <v>77</v>
      </c>
      <c r="M30" s="486" t="s">
        <v>77</v>
      </c>
      <c r="N30" s="486" t="s">
        <v>77</v>
      </c>
      <c r="O30" s="486" t="s">
        <v>77</v>
      </c>
      <c r="P30" s="486" t="s">
        <v>77</v>
      </c>
      <c r="Q30" s="486" t="s">
        <v>77</v>
      </c>
      <c r="R30" s="486" t="s">
        <v>77</v>
      </c>
      <c r="S30" s="486" t="s">
        <v>77</v>
      </c>
      <c r="T30" s="487" t="s">
        <v>77</v>
      </c>
      <c r="U30" s="486" t="s">
        <v>77</v>
      </c>
      <c r="V30" s="486" t="s">
        <v>77</v>
      </c>
      <c r="W30" s="486" t="s">
        <v>77</v>
      </c>
      <c r="X30" s="486" t="s">
        <v>77</v>
      </c>
      <c r="Y30" s="486" t="s">
        <v>77</v>
      </c>
      <c r="Z30" s="486" t="s">
        <v>77</v>
      </c>
      <c r="AA30" s="486" t="s">
        <v>77</v>
      </c>
      <c r="AB30" s="482" t="s">
        <v>77</v>
      </c>
    </row>
    <row r="31" spans="1:28" s="294" customFormat="1" ht="26.25" customHeight="1" x14ac:dyDescent="0.4">
      <c r="A31" s="483" t="s">
        <v>77</v>
      </c>
      <c r="B31" s="484" t="s">
        <v>77</v>
      </c>
      <c r="C31" s="484" t="s">
        <v>77</v>
      </c>
      <c r="D31" s="484" t="s">
        <v>77</v>
      </c>
      <c r="E31" s="484" t="s">
        <v>77</v>
      </c>
      <c r="F31" s="484" t="s">
        <v>77</v>
      </c>
      <c r="G31" s="495" t="s">
        <v>77</v>
      </c>
      <c r="H31" s="484" t="s">
        <v>77</v>
      </c>
      <c r="I31" s="484" t="s">
        <v>77</v>
      </c>
      <c r="J31" s="484" t="s">
        <v>77</v>
      </c>
      <c r="K31" s="484" t="s">
        <v>77</v>
      </c>
      <c r="L31" s="485" t="s">
        <v>77</v>
      </c>
      <c r="M31" s="486" t="s">
        <v>77</v>
      </c>
      <c r="N31" s="486" t="s">
        <v>77</v>
      </c>
      <c r="O31" s="486" t="s">
        <v>77</v>
      </c>
      <c r="P31" s="486" t="s">
        <v>77</v>
      </c>
      <c r="Q31" s="486" t="s">
        <v>77</v>
      </c>
      <c r="R31" s="486" t="s">
        <v>77</v>
      </c>
      <c r="S31" s="486" t="s">
        <v>77</v>
      </c>
      <c r="T31" s="487" t="s">
        <v>77</v>
      </c>
      <c r="U31" s="486" t="s">
        <v>77</v>
      </c>
      <c r="V31" s="486" t="s">
        <v>77</v>
      </c>
      <c r="W31" s="486" t="s">
        <v>77</v>
      </c>
      <c r="X31" s="486" t="s">
        <v>77</v>
      </c>
      <c r="Y31" s="486" t="s">
        <v>77</v>
      </c>
      <c r="Z31" s="486" t="s">
        <v>77</v>
      </c>
      <c r="AA31" s="486" t="s">
        <v>77</v>
      </c>
      <c r="AB31" s="482" t="s">
        <v>77</v>
      </c>
    </row>
    <row r="32" spans="1:28" s="294" customFormat="1" ht="26.25" customHeight="1" x14ac:dyDescent="0.4">
      <c r="A32" s="483">
        <v>2</v>
      </c>
      <c r="B32" s="484" t="s">
        <v>320</v>
      </c>
      <c r="C32" s="484">
        <v>1</v>
      </c>
      <c r="D32" s="484" t="s">
        <v>59</v>
      </c>
      <c r="E32" s="484" t="s">
        <v>27</v>
      </c>
      <c r="F32" s="484" t="s">
        <v>77</v>
      </c>
      <c r="G32" s="495">
        <v>161009718</v>
      </c>
      <c r="H32" s="484" t="s">
        <v>278</v>
      </c>
      <c r="I32" s="484">
        <v>0</v>
      </c>
      <c r="J32" s="484">
        <v>832.2</v>
      </c>
      <c r="K32" s="484">
        <v>800.82</v>
      </c>
      <c r="L32" s="485" t="s">
        <v>77</v>
      </c>
      <c r="M32" s="486">
        <v>16.79</v>
      </c>
      <c r="N32" s="486">
        <v>8.33</v>
      </c>
      <c r="O32" s="486">
        <v>37.22</v>
      </c>
      <c r="P32" s="486">
        <v>3914</v>
      </c>
      <c r="Q32" s="486" t="s">
        <v>53</v>
      </c>
      <c r="R32" s="486">
        <v>3553</v>
      </c>
      <c r="S32" s="486">
        <v>8.4600000000000009</v>
      </c>
      <c r="T32" s="487" t="s">
        <v>77</v>
      </c>
      <c r="U32" s="486">
        <v>20</v>
      </c>
      <c r="V32" s="486">
        <v>9.75</v>
      </c>
      <c r="W32" s="486">
        <v>32.78</v>
      </c>
      <c r="X32" s="486">
        <v>4152</v>
      </c>
      <c r="Y32" s="486" t="s">
        <v>27</v>
      </c>
      <c r="Z32" s="486">
        <v>3680</v>
      </c>
      <c r="AA32" s="486">
        <v>10.25</v>
      </c>
      <c r="AB32" s="482" t="s">
        <v>77</v>
      </c>
    </row>
    <row r="33" spans="1:28" s="294" customFormat="1" ht="26.25" customHeight="1" x14ac:dyDescent="0.4">
      <c r="A33" s="483">
        <v>7</v>
      </c>
      <c r="B33" s="484" t="s">
        <v>323</v>
      </c>
      <c r="C33" s="484">
        <v>5</v>
      </c>
      <c r="D33" s="484" t="s">
        <v>59</v>
      </c>
      <c r="E33" s="484" t="s">
        <v>27</v>
      </c>
      <c r="F33" s="484" t="s">
        <v>77</v>
      </c>
      <c r="G33" s="495">
        <v>151000466</v>
      </c>
      <c r="H33" s="484" t="s">
        <v>322</v>
      </c>
      <c r="I33" s="484">
        <v>0</v>
      </c>
      <c r="J33" s="484">
        <v>774.65</v>
      </c>
      <c r="K33" s="484">
        <v>743.12</v>
      </c>
      <c r="L33" s="485" t="s">
        <v>77</v>
      </c>
      <c r="M33" s="486">
        <v>19.16</v>
      </c>
      <c r="N33" s="486">
        <v>8.4499999999999993</v>
      </c>
      <c r="O33" s="486">
        <v>39.409999999999997</v>
      </c>
      <c r="P33" s="486">
        <v>3723</v>
      </c>
      <c r="Q33" s="486" t="s">
        <v>53</v>
      </c>
      <c r="R33" s="486">
        <v>3287</v>
      </c>
      <c r="S33" s="486">
        <v>10.71</v>
      </c>
      <c r="T33" s="487" t="s">
        <v>77</v>
      </c>
      <c r="U33" s="486">
        <v>20.54</v>
      </c>
      <c r="V33" s="486">
        <v>10.34</v>
      </c>
      <c r="W33" s="486">
        <v>25.58</v>
      </c>
      <c r="X33" s="486">
        <v>4693</v>
      </c>
      <c r="Y33" s="486" t="s">
        <v>69</v>
      </c>
      <c r="Z33" s="486">
        <v>4159</v>
      </c>
      <c r="AA33" s="486">
        <v>10.199999999999999</v>
      </c>
      <c r="AB33" s="482" t="s">
        <v>77</v>
      </c>
    </row>
    <row r="34" spans="1:28" s="294" customFormat="1" ht="26.25" customHeight="1" x14ac:dyDescent="0.4">
      <c r="A34" s="483">
        <v>10</v>
      </c>
      <c r="B34" s="484" t="s">
        <v>323</v>
      </c>
      <c r="C34" s="484">
        <v>7</v>
      </c>
      <c r="D34" s="484" t="s">
        <v>59</v>
      </c>
      <c r="E34" s="484" t="s">
        <v>27</v>
      </c>
      <c r="F34" s="484" t="s">
        <v>77</v>
      </c>
      <c r="G34" s="495">
        <v>151000467</v>
      </c>
      <c r="H34" s="484" t="s">
        <v>322</v>
      </c>
      <c r="I34" s="484">
        <v>0</v>
      </c>
      <c r="J34" s="484">
        <v>668.81</v>
      </c>
      <c r="K34" s="484">
        <v>638.4</v>
      </c>
      <c r="L34" s="485" t="s">
        <v>77</v>
      </c>
      <c r="M34" s="493">
        <v>18.29</v>
      </c>
      <c r="N34" s="486">
        <v>7.04</v>
      </c>
      <c r="O34" s="486">
        <v>32.340000000000003</v>
      </c>
      <c r="P34" s="486">
        <v>4486</v>
      </c>
      <c r="Q34" s="486" t="s">
        <v>70</v>
      </c>
      <c r="R34" s="486">
        <v>3943</v>
      </c>
      <c r="S34" s="486">
        <v>11.25</v>
      </c>
      <c r="T34" s="487" t="s">
        <v>77</v>
      </c>
      <c r="U34" s="486">
        <v>19.940000000000001</v>
      </c>
      <c r="V34" s="486">
        <v>8.42</v>
      </c>
      <c r="W34" s="486">
        <v>28.08</v>
      </c>
      <c r="X34" s="486">
        <v>4693</v>
      </c>
      <c r="Y34" s="486" t="s">
        <v>69</v>
      </c>
      <c r="Z34" s="486">
        <v>4103</v>
      </c>
      <c r="AA34" s="486">
        <v>11.52</v>
      </c>
      <c r="AB34" s="482" t="s">
        <v>77</v>
      </c>
    </row>
    <row r="35" spans="1:28" s="294" customFormat="1" ht="26.25" customHeight="1" x14ac:dyDescent="0.4">
      <c r="A35" s="483">
        <v>19</v>
      </c>
      <c r="B35" s="484" t="s">
        <v>307</v>
      </c>
      <c r="C35" s="484">
        <v>15</v>
      </c>
      <c r="D35" s="484" t="s">
        <v>59</v>
      </c>
      <c r="E35" s="484" t="s">
        <v>27</v>
      </c>
      <c r="F35" s="484" t="s">
        <v>77</v>
      </c>
      <c r="G35" s="484">
        <v>151000469</v>
      </c>
      <c r="H35" s="484" t="s">
        <v>325</v>
      </c>
      <c r="I35" s="484">
        <v>0</v>
      </c>
      <c r="J35" s="484">
        <v>807.14</v>
      </c>
      <c r="K35" s="484">
        <v>776.06</v>
      </c>
      <c r="L35" s="485" t="s">
        <v>77</v>
      </c>
      <c r="M35" s="486">
        <v>18.579999999999998</v>
      </c>
      <c r="N35" s="486">
        <v>7.01</v>
      </c>
      <c r="O35" s="486">
        <v>26.1</v>
      </c>
      <c r="P35" s="486">
        <v>4921</v>
      </c>
      <c r="Q35" s="486" t="s">
        <v>125</v>
      </c>
      <c r="R35" s="486">
        <v>4309</v>
      </c>
      <c r="S35" s="486">
        <v>11.57</v>
      </c>
      <c r="T35" s="487" t="s">
        <v>77</v>
      </c>
      <c r="U35" s="486">
        <v>22.43</v>
      </c>
      <c r="V35" s="486">
        <v>10.37</v>
      </c>
      <c r="W35" s="486">
        <v>25.38</v>
      </c>
      <c r="X35" s="486">
        <v>4662</v>
      </c>
      <c r="Y35" s="486" t="s">
        <v>69</v>
      </c>
      <c r="Z35" s="486">
        <v>4035</v>
      </c>
      <c r="AA35" s="486">
        <v>12.06</v>
      </c>
      <c r="AB35" s="482" t="s">
        <v>77</v>
      </c>
    </row>
    <row r="36" spans="1:28" s="294" customFormat="1" ht="26.25" customHeight="1" x14ac:dyDescent="0.4">
      <c r="A36" s="483">
        <v>38</v>
      </c>
      <c r="B36" s="484" t="s">
        <v>313</v>
      </c>
      <c r="C36" s="484">
        <v>32</v>
      </c>
      <c r="D36" s="484" t="s">
        <v>59</v>
      </c>
      <c r="E36" s="484" t="s">
        <v>27</v>
      </c>
      <c r="F36" s="484" t="s">
        <v>77</v>
      </c>
      <c r="G36" s="495">
        <v>161009731</v>
      </c>
      <c r="H36" s="484" t="s">
        <v>314</v>
      </c>
      <c r="I36" s="484">
        <v>0</v>
      </c>
      <c r="J36" s="484">
        <v>1283.22</v>
      </c>
      <c r="K36" s="494">
        <v>1252.1300000000001</v>
      </c>
      <c r="L36" s="485" t="s">
        <v>77</v>
      </c>
      <c r="M36" s="486" t="s">
        <v>77</v>
      </c>
      <c r="N36" s="486" t="s">
        <v>77</v>
      </c>
      <c r="O36" s="486" t="s">
        <v>77</v>
      </c>
      <c r="P36" s="486">
        <v>3653</v>
      </c>
      <c r="Q36" s="486" t="s">
        <v>29</v>
      </c>
      <c r="R36" s="486">
        <v>3299</v>
      </c>
      <c r="S36" s="486" t="s">
        <v>77</v>
      </c>
      <c r="T36" s="487" t="s">
        <v>77</v>
      </c>
      <c r="U36" s="486">
        <v>21.21</v>
      </c>
      <c r="V36" s="486">
        <v>10.039999999999999</v>
      </c>
      <c r="W36" s="486">
        <v>23.9</v>
      </c>
      <c r="X36" s="486">
        <v>4889</v>
      </c>
      <c r="Y36" s="486" t="s">
        <v>69</v>
      </c>
      <c r="Z36" s="486">
        <v>4282</v>
      </c>
      <c r="AA36" s="486">
        <v>11.17</v>
      </c>
      <c r="AB36" s="482" t="s">
        <v>77</v>
      </c>
    </row>
    <row r="37" spans="1:28" s="294" customFormat="1" ht="26.25" customHeight="1" x14ac:dyDescent="0.4">
      <c r="A37" s="483">
        <v>49</v>
      </c>
      <c r="B37" s="484" t="s">
        <v>326</v>
      </c>
      <c r="C37" s="484">
        <v>42</v>
      </c>
      <c r="D37" s="484" t="s">
        <v>59</v>
      </c>
      <c r="E37" s="484" t="s">
        <v>27</v>
      </c>
      <c r="F37" s="484">
        <v>58</v>
      </c>
      <c r="G37" s="495">
        <v>161009735</v>
      </c>
      <c r="H37" s="495" t="s">
        <v>327</v>
      </c>
      <c r="I37" s="484">
        <v>0</v>
      </c>
      <c r="J37" s="484">
        <v>682.41</v>
      </c>
      <c r="K37" s="484">
        <v>651.52</v>
      </c>
      <c r="L37" s="485" t="s">
        <v>77</v>
      </c>
      <c r="M37" s="486">
        <v>19.84</v>
      </c>
      <c r="N37" s="486">
        <v>9.08</v>
      </c>
      <c r="O37" s="486">
        <v>29.11</v>
      </c>
      <c r="P37" s="486">
        <v>4522</v>
      </c>
      <c r="Q37" s="486" t="s">
        <v>70</v>
      </c>
      <c r="R37" s="486">
        <v>3987</v>
      </c>
      <c r="S37" s="486">
        <v>10.76</v>
      </c>
      <c r="T37" s="487" t="s">
        <v>77</v>
      </c>
      <c r="U37" s="486">
        <v>22.14</v>
      </c>
      <c r="V37" s="486">
        <v>9.4499999999999993</v>
      </c>
      <c r="W37" s="486">
        <v>27.51</v>
      </c>
      <c r="X37" s="486">
        <v>4650</v>
      </c>
      <c r="Y37" s="486" t="s">
        <v>69</v>
      </c>
      <c r="Z37" s="486">
        <v>3998</v>
      </c>
      <c r="AA37" s="486">
        <v>12.69</v>
      </c>
      <c r="AB37" s="482" t="s">
        <v>77</v>
      </c>
    </row>
    <row r="38" spans="1:28" s="294" customFormat="1" ht="26.25" customHeight="1" x14ac:dyDescent="0.4">
      <c r="A38" s="483">
        <v>56</v>
      </c>
      <c r="B38" s="484" t="s">
        <v>319</v>
      </c>
      <c r="C38" s="484">
        <v>48</v>
      </c>
      <c r="D38" s="484" t="s">
        <v>59</v>
      </c>
      <c r="E38" s="484" t="s">
        <v>27</v>
      </c>
      <c r="F38" s="484" t="s">
        <v>77</v>
      </c>
      <c r="G38" s="495">
        <v>161009738</v>
      </c>
      <c r="H38" s="495" t="s">
        <v>328</v>
      </c>
      <c r="I38" s="484">
        <v>0</v>
      </c>
      <c r="J38" s="484">
        <v>761.54</v>
      </c>
      <c r="K38" s="484">
        <v>730.28</v>
      </c>
      <c r="L38" s="485" t="s">
        <v>77</v>
      </c>
      <c r="M38" s="486">
        <v>17.66</v>
      </c>
      <c r="N38" s="486">
        <v>7.72</v>
      </c>
      <c r="O38" s="486">
        <v>39.68</v>
      </c>
      <c r="P38" s="486">
        <v>3746</v>
      </c>
      <c r="Q38" s="486" t="s">
        <v>53</v>
      </c>
      <c r="R38" s="486">
        <v>3342</v>
      </c>
      <c r="S38" s="486">
        <v>9.94</v>
      </c>
      <c r="T38" s="487" t="s">
        <v>77</v>
      </c>
      <c r="U38" s="486">
        <v>20.11</v>
      </c>
      <c r="V38" s="486">
        <v>8.75</v>
      </c>
      <c r="W38" s="486">
        <v>34.29</v>
      </c>
      <c r="X38" s="486">
        <v>4118</v>
      </c>
      <c r="Y38" s="486" t="s">
        <v>27</v>
      </c>
      <c r="Z38" s="486">
        <v>3605</v>
      </c>
      <c r="AA38" s="486">
        <v>11.36</v>
      </c>
      <c r="AB38" s="482" t="s">
        <v>77</v>
      </c>
    </row>
    <row r="39" spans="1:28" s="294" customFormat="1" ht="26.25" customHeight="1" x14ac:dyDescent="0.4">
      <c r="A39" s="483" t="s">
        <v>77</v>
      </c>
      <c r="B39" s="484" t="s">
        <v>77</v>
      </c>
      <c r="C39" s="484" t="s">
        <v>77</v>
      </c>
      <c r="D39" s="488" t="s">
        <v>59</v>
      </c>
      <c r="E39" s="488" t="s">
        <v>27</v>
      </c>
      <c r="F39" s="484" t="s">
        <v>77</v>
      </c>
      <c r="G39" s="495" t="s">
        <v>77</v>
      </c>
      <c r="H39" s="495" t="s">
        <v>77</v>
      </c>
      <c r="I39" s="488">
        <v>0</v>
      </c>
      <c r="J39" s="488">
        <v>5809.97</v>
      </c>
      <c r="K39" s="488">
        <v>5592.33</v>
      </c>
      <c r="L39" s="489" t="s">
        <v>77</v>
      </c>
      <c r="M39" s="490" t="s">
        <v>77</v>
      </c>
      <c r="N39" s="490" t="s">
        <v>77</v>
      </c>
      <c r="O39" s="490" t="s">
        <v>77</v>
      </c>
      <c r="P39" s="490">
        <v>4084</v>
      </c>
      <c r="Q39" s="490" t="s">
        <v>27</v>
      </c>
      <c r="R39" s="490">
        <v>3633</v>
      </c>
      <c r="S39" s="490" t="s">
        <v>77</v>
      </c>
      <c r="T39" s="491" t="s">
        <v>77</v>
      </c>
      <c r="U39" s="490">
        <v>20.94</v>
      </c>
      <c r="V39" s="490">
        <v>9.66</v>
      </c>
      <c r="W39" s="490">
        <v>27.87</v>
      </c>
      <c r="X39" s="490">
        <v>4574</v>
      </c>
      <c r="Y39" s="490" t="s">
        <v>70</v>
      </c>
      <c r="Z39" s="490">
        <v>4002</v>
      </c>
      <c r="AA39" s="490" t="s">
        <v>329</v>
      </c>
      <c r="AB39" s="482" t="s">
        <v>77</v>
      </c>
    </row>
    <row r="40" spans="1:28" s="294" customFormat="1" ht="26.25" customHeight="1" x14ac:dyDescent="0.4">
      <c r="A40" s="483" t="s">
        <v>77</v>
      </c>
      <c r="B40" s="484" t="s">
        <v>77</v>
      </c>
      <c r="C40" s="484" t="s">
        <v>77</v>
      </c>
      <c r="D40" s="484" t="s">
        <v>77</v>
      </c>
      <c r="E40" s="484" t="s">
        <v>77</v>
      </c>
      <c r="F40" s="484" t="s">
        <v>77</v>
      </c>
      <c r="G40" s="495" t="s">
        <v>77</v>
      </c>
      <c r="H40" s="495" t="s">
        <v>77</v>
      </c>
      <c r="I40" s="484" t="s">
        <v>77</v>
      </c>
      <c r="J40" s="484" t="s">
        <v>77</v>
      </c>
      <c r="K40" s="484" t="s">
        <v>77</v>
      </c>
      <c r="L40" s="485" t="s">
        <v>77</v>
      </c>
      <c r="M40" s="486" t="s">
        <v>77</v>
      </c>
      <c r="N40" s="486" t="s">
        <v>77</v>
      </c>
      <c r="O40" s="486" t="s">
        <v>77</v>
      </c>
      <c r="P40" s="486" t="s">
        <v>77</v>
      </c>
      <c r="Q40" s="486" t="s">
        <v>77</v>
      </c>
      <c r="R40" s="486" t="s">
        <v>77</v>
      </c>
      <c r="S40" s="486" t="s">
        <v>77</v>
      </c>
      <c r="T40" s="487" t="s">
        <v>77</v>
      </c>
      <c r="U40" s="486" t="s">
        <v>77</v>
      </c>
      <c r="V40" s="486" t="s">
        <v>77</v>
      </c>
      <c r="W40" s="486" t="s">
        <v>77</v>
      </c>
      <c r="X40" s="486" t="s">
        <v>77</v>
      </c>
      <c r="Y40" s="486" t="s">
        <v>77</v>
      </c>
      <c r="Z40" s="486" t="s">
        <v>77</v>
      </c>
      <c r="AA40" s="486" t="s">
        <v>77</v>
      </c>
      <c r="AB40" s="482" t="s">
        <v>77</v>
      </c>
    </row>
    <row r="41" spans="1:28" s="294" customFormat="1" ht="26.25" customHeight="1" x14ac:dyDescent="0.4">
      <c r="A41" s="483" t="s">
        <v>77</v>
      </c>
      <c r="B41" s="484" t="s">
        <v>77</v>
      </c>
      <c r="C41" s="484" t="s">
        <v>77</v>
      </c>
      <c r="D41" s="484" t="s">
        <v>77</v>
      </c>
      <c r="E41" s="484" t="s">
        <v>77</v>
      </c>
      <c r="F41" s="484" t="s">
        <v>77</v>
      </c>
      <c r="G41" s="495" t="s">
        <v>77</v>
      </c>
      <c r="H41" s="495" t="s">
        <v>77</v>
      </c>
      <c r="I41" s="484" t="s">
        <v>77</v>
      </c>
      <c r="J41" s="484" t="s">
        <v>77</v>
      </c>
      <c r="K41" s="484" t="s">
        <v>77</v>
      </c>
      <c r="L41" s="485" t="s">
        <v>77</v>
      </c>
      <c r="M41" s="486" t="s">
        <v>77</v>
      </c>
      <c r="N41" s="486" t="s">
        <v>77</v>
      </c>
      <c r="O41" s="486" t="s">
        <v>77</v>
      </c>
      <c r="P41" s="486" t="s">
        <v>77</v>
      </c>
      <c r="Q41" s="486" t="s">
        <v>77</v>
      </c>
      <c r="R41" s="486" t="s">
        <v>77</v>
      </c>
      <c r="S41" s="486" t="s">
        <v>77</v>
      </c>
      <c r="T41" s="487" t="s">
        <v>77</v>
      </c>
      <c r="U41" s="486" t="s">
        <v>77</v>
      </c>
      <c r="V41" s="486" t="s">
        <v>77</v>
      </c>
      <c r="W41" s="486" t="s">
        <v>77</v>
      </c>
      <c r="X41" s="486" t="s">
        <v>77</v>
      </c>
      <c r="Y41" s="486" t="s">
        <v>77</v>
      </c>
      <c r="Z41" s="486" t="s">
        <v>77</v>
      </c>
      <c r="AA41" s="486" t="s">
        <v>77</v>
      </c>
      <c r="AB41" s="482" t="s">
        <v>77</v>
      </c>
    </row>
    <row r="42" spans="1:28" s="294" customFormat="1" ht="26.25" customHeight="1" x14ac:dyDescent="0.4">
      <c r="A42" s="483">
        <v>14</v>
      </c>
      <c r="B42" s="484" t="s">
        <v>330</v>
      </c>
      <c r="C42" s="484">
        <v>11</v>
      </c>
      <c r="D42" s="484" t="s">
        <v>331</v>
      </c>
      <c r="E42" s="484" t="s">
        <v>27</v>
      </c>
      <c r="F42" s="484">
        <v>59</v>
      </c>
      <c r="G42" s="495" t="s">
        <v>332</v>
      </c>
      <c r="H42" s="495" t="s">
        <v>333</v>
      </c>
      <c r="I42" s="484">
        <v>4023.29</v>
      </c>
      <c r="J42" s="494">
        <v>4023.29</v>
      </c>
      <c r="K42" s="484">
        <v>3990.7</v>
      </c>
      <c r="L42" s="485" t="s">
        <v>77</v>
      </c>
      <c r="M42" s="486">
        <v>14.9</v>
      </c>
      <c r="N42" s="486">
        <v>3.38</v>
      </c>
      <c r="O42" s="486">
        <v>62.97</v>
      </c>
      <c r="P42" s="486">
        <v>2104</v>
      </c>
      <c r="Q42" s="486" t="s">
        <v>97</v>
      </c>
      <c r="R42" s="486">
        <v>1853</v>
      </c>
      <c r="S42" s="486">
        <v>11.52</v>
      </c>
      <c r="T42" s="487" t="s">
        <v>77</v>
      </c>
      <c r="U42" s="486" t="s">
        <v>77</v>
      </c>
      <c r="V42" s="486" t="s">
        <v>77</v>
      </c>
      <c r="W42" s="486" t="s">
        <v>77</v>
      </c>
      <c r="X42" s="486">
        <v>4150</v>
      </c>
      <c r="Y42" s="486" t="s">
        <v>27</v>
      </c>
      <c r="Z42" s="486">
        <v>3850</v>
      </c>
      <c r="AA42" s="486" t="s">
        <v>77</v>
      </c>
      <c r="AB42" s="482" t="s">
        <v>77</v>
      </c>
    </row>
    <row r="43" spans="1:28" s="294" customFormat="1" ht="26.25" customHeight="1" x14ac:dyDescent="0.4">
      <c r="A43" s="483">
        <v>30</v>
      </c>
      <c r="B43" s="484" t="s">
        <v>310</v>
      </c>
      <c r="C43" s="484">
        <v>25</v>
      </c>
      <c r="D43" s="484" t="s">
        <v>331</v>
      </c>
      <c r="E43" s="484" t="s">
        <v>27</v>
      </c>
      <c r="F43" s="484">
        <v>59</v>
      </c>
      <c r="G43" s="495" t="s">
        <v>334</v>
      </c>
      <c r="H43" s="495" t="s">
        <v>335</v>
      </c>
      <c r="I43" s="484">
        <v>4115.1000000000004</v>
      </c>
      <c r="J43" s="494">
        <v>4115.1000000000004</v>
      </c>
      <c r="K43" s="484">
        <v>4082.6</v>
      </c>
      <c r="L43" s="485" t="s">
        <v>77</v>
      </c>
      <c r="M43" s="486">
        <v>17.2</v>
      </c>
      <c r="N43" s="486">
        <v>5.16</v>
      </c>
      <c r="O43" s="486">
        <v>53.66</v>
      </c>
      <c r="P43" s="486">
        <v>2735</v>
      </c>
      <c r="Q43" s="486" t="s">
        <v>54</v>
      </c>
      <c r="R43" s="486">
        <v>2388</v>
      </c>
      <c r="S43" s="486">
        <v>12.04</v>
      </c>
      <c r="T43" s="487" t="s">
        <v>77</v>
      </c>
      <c r="U43" s="486" t="s">
        <v>77</v>
      </c>
      <c r="V43" s="486" t="s">
        <v>77</v>
      </c>
      <c r="W43" s="486" t="s">
        <v>77</v>
      </c>
      <c r="X43" s="486">
        <v>4150</v>
      </c>
      <c r="Y43" s="486" t="s">
        <v>27</v>
      </c>
      <c r="Z43" s="486">
        <v>3850</v>
      </c>
      <c r="AA43" s="486" t="s">
        <v>77</v>
      </c>
      <c r="AB43" s="482" t="s">
        <v>77</v>
      </c>
    </row>
    <row r="44" spans="1:28" s="294" customFormat="1" ht="26.25" customHeight="1" x14ac:dyDescent="0.4">
      <c r="A44" s="483">
        <v>39</v>
      </c>
      <c r="B44" s="484" t="s">
        <v>313</v>
      </c>
      <c r="C44" s="484">
        <v>33</v>
      </c>
      <c r="D44" s="484" t="s">
        <v>331</v>
      </c>
      <c r="E44" s="484" t="s">
        <v>27</v>
      </c>
      <c r="F44" s="484">
        <v>58</v>
      </c>
      <c r="G44" s="495" t="s">
        <v>336</v>
      </c>
      <c r="H44" s="495" t="s">
        <v>337</v>
      </c>
      <c r="I44" s="484">
        <v>4011.7</v>
      </c>
      <c r="J44" s="494">
        <v>4011.7</v>
      </c>
      <c r="K44" s="484">
        <v>3980.01</v>
      </c>
      <c r="L44" s="485" t="s">
        <v>77</v>
      </c>
      <c r="M44" s="486">
        <v>18.559999999999999</v>
      </c>
      <c r="N44" s="486">
        <v>5.95</v>
      </c>
      <c r="O44" s="486">
        <v>43.96</v>
      </c>
      <c r="P44" s="486">
        <v>3509</v>
      </c>
      <c r="Q44" s="486" t="s">
        <v>29</v>
      </c>
      <c r="R44" s="486">
        <v>3039</v>
      </c>
      <c r="S44" s="486">
        <v>12.61</v>
      </c>
      <c r="T44" s="487" t="s">
        <v>77</v>
      </c>
      <c r="U44" s="486" t="s">
        <v>77</v>
      </c>
      <c r="V44" s="486" t="s">
        <v>77</v>
      </c>
      <c r="W44" s="486" t="s">
        <v>77</v>
      </c>
      <c r="X44" s="486">
        <v>4150</v>
      </c>
      <c r="Y44" s="486" t="s">
        <v>27</v>
      </c>
      <c r="Z44" s="486">
        <v>3850</v>
      </c>
      <c r="AA44" s="486" t="s">
        <v>77</v>
      </c>
      <c r="AB44" s="482" t="s">
        <v>77</v>
      </c>
    </row>
    <row r="45" spans="1:28" s="294" customFormat="1" ht="26.25" customHeight="1" x14ac:dyDescent="0.4">
      <c r="A45" s="483" t="s">
        <v>77</v>
      </c>
      <c r="B45" s="484" t="s">
        <v>77</v>
      </c>
      <c r="C45" s="484" t="s">
        <v>77</v>
      </c>
      <c r="D45" s="488" t="s">
        <v>331</v>
      </c>
      <c r="E45" s="488" t="s">
        <v>27</v>
      </c>
      <c r="F45" s="484" t="s">
        <v>77</v>
      </c>
      <c r="G45" s="495" t="s">
        <v>77</v>
      </c>
      <c r="H45" s="495" t="s">
        <v>77</v>
      </c>
      <c r="I45" s="488">
        <v>12150.09</v>
      </c>
      <c r="J45" s="492">
        <v>12150.09</v>
      </c>
      <c r="K45" s="488">
        <v>12053.31</v>
      </c>
      <c r="L45" s="489" t="s">
        <v>77</v>
      </c>
      <c r="M45" s="490">
        <v>16.89</v>
      </c>
      <c r="N45" s="490">
        <v>4.83</v>
      </c>
      <c r="O45" s="490">
        <v>53.54</v>
      </c>
      <c r="P45" s="490">
        <v>2782</v>
      </c>
      <c r="Q45" s="490" t="s">
        <v>54</v>
      </c>
      <c r="R45" s="490">
        <v>2426</v>
      </c>
      <c r="S45" s="490">
        <v>12.06</v>
      </c>
      <c r="T45" s="491" t="s">
        <v>77</v>
      </c>
      <c r="U45" s="490" t="s">
        <v>77</v>
      </c>
      <c r="V45" s="490" t="s">
        <v>77</v>
      </c>
      <c r="W45" s="490" t="s">
        <v>77</v>
      </c>
      <c r="X45" s="490">
        <v>4150</v>
      </c>
      <c r="Y45" s="490" t="s">
        <v>27</v>
      </c>
      <c r="Z45" s="490">
        <v>3850</v>
      </c>
      <c r="AA45" s="490" t="s">
        <v>77</v>
      </c>
      <c r="AB45" s="482" t="s">
        <v>77</v>
      </c>
    </row>
    <row r="46" spans="1:28" s="294" customFormat="1" ht="26.25" customHeight="1" x14ac:dyDescent="0.4">
      <c r="A46" s="483" t="s">
        <v>77</v>
      </c>
      <c r="B46" s="484" t="s">
        <v>77</v>
      </c>
      <c r="C46" s="484" t="s">
        <v>77</v>
      </c>
      <c r="D46" s="484" t="s">
        <v>77</v>
      </c>
      <c r="E46" s="484" t="s">
        <v>77</v>
      </c>
      <c r="F46" s="484" t="s">
        <v>77</v>
      </c>
      <c r="G46" s="495" t="s">
        <v>77</v>
      </c>
      <c r="H46" s="495" t="s">
        <v>77</v>
      </c>
      <c r="I46" s="484" t="s">
        <v>77</v>
      </c>
      <c r="J46" s="494" t="s">
        <v>77</v>
      </c>
      <c r="K46" s="484" t="s">
        <v>77</v>
      </c>
      <c r="L46" s="485" t="s">
        <v>77</v>
      </c>
      <c r="M46" s="486" t="s">
        <v>77</v>
      </c>
      <c r="N46" s="486" t="s">
        <v>77</v>
      </c>
      <c r="O46" s="486" t="s">
        <v>77</v>
      </c>
      <c r="P46" s="486" t="s">
        <v>77</v>
      </c>
      <c r="Q46" s="486" t="s">
        <v>77</v>
      </c>
      <c r="R46" s="486" t="s">
        <v>77</v>
      </c>
      <c r="S46" s="486" t="s">
        <v>77</v>
      </c>
      <c r="T46" s="487" t="s">
        <v>77</v>
      </c>
      <c r="U46" s="486" t="s">
        <v>77</v>
      </c>
      <c r="V46" s="486" t="s">
        <v>77</v>
      </c>
      <c r="W46" s="486" t="s">
        <v>77</v>
      </c>
      <c r="X46" s="486" t="s">
        <v>77</v>
      </c>
      <c r="Y46" s="486" t="s">
        <v>77</v>
      </c>
      <c r="Z46" s="486" t="s">
        <v>77</v>
      </c>
      <c r="AA46" s="486" t="s">
        <v>77</v>
      </c>
      <c r="AB46" s="482" t="s">
        <v>77</v>
      </c>
    </row>
    <row r="47" spans="1:28" s="294" customFormat="1" ht="26.25" customHeight="1" x14ac:dyDescent="0.4">
      <c r="A47" s="483" t="s">
        <v>77</v>
      </c>
      <c r="B47" s="484" t="s">
        <v>77</v>
      </c>
      <c r="C47" s="484" t="s">
        <v>77</v>
      </c>
      <c r="D47" s="484" t="s">
        <v>77</v>
      </c>
      <c r="E47" s="484" t="s">
        <v>77</v>
      </c>
      <c r="F47" s="484" t="s">
        <v>77</v>
      </c>
      <c r="G47" s="495" t="s">
        <v>77</v>
      </c>
      <c r="H47" s="495" t="s">
        <v>77</v>
      </c>
      <c r="I47" s="484" t="s">
        <v>77</v>
      </c>
      <c r="J47" s="494" t="s">
        <v>77</v>
      </c>
      <c r="K47" s="484" t="s">
        <v>77</v>
      </c>
      <c r="L47" s="485" t="s">
        <v>77</v>
      </c>
      <c r="M47" s="486" t="s">
        <v>77</v>
      </c>
      <c r="N47" s="486" t="s">
        <v>77</v>
      </c>
      <c r="O47" s="486" t="s">
        <v>77</v>
      </c>
      <c r="P47" s="486" t="s">
        <v>77</v>
      </c>
      <c r="Q47" s="486" t="s">
        <v>77</v>
      </c>
      <c r="R47" s="486" t="s">
        <v>77</v>
      </c>
      <c r="S47" s="486" t="s">
        <v>77</v>
      </c>
      <c r="T47" s="487" t="s">
        <v>77</v>
      </c>
      <c r="U47" s="486" t="s">
        <v>77</v>
      </c>
      <c r="V47" s="486" t="s">
        <v>77</v>
      </c>
      <c r="W47" s="486" t="s">
        <v>77</v>
      </c>
      <c r="X47" s="486" t="s">
        <v>77</v>
      </c>
      <c r="Y47" s="486" t="s">
        <v>77</v>
      </c>
      <c r="Z47" s="486" t="s">
        <v>77</v>
      </c>
      <c r="AA47" s="486" t="s">
        <v>77</v>
      </c>
      <c r="AB47" s="482" t="s">
        <v>77</v>
      </c>
    </row>
    <row r="48" spans="1:28" s="294" customFormat="1" ht="26.25" customHeight="1" x14ac:dyDescent="0.4">
      <c r="A48" s="483">
        <v>20</v>
      </c>
      <c r="B48" s="484" t="s">
        <v>307</v>
      </c>
      <c r="C48" s="484">
        <v>16</v>
      </c>
      <c r="D48" s="488" t="s">
        <v>338</v>
      </c>
      <c r="E48" s="488" t="s">
        <v>81</v>
      </c>
      <c r="F48" s="484">
        <v>58</v>
      </c>
      <c r="G48" s="495" t="s">
        <v>339</v>
      </c>
      <c r="H48" s="495" t="s">
        <v>340</v>
      </c>
      <c r="I48" s="488">
        <v>3732.65</v>
      </c>
      <c r="J48" s="492">
        <v>3732.65</v>
      </c>
      <c r="K48" s="488">
        <v>3703.6</v>
      </c>
      <c r="L48" s="489" t="s">
        <v>77</v>
      </c>
      <c r="M48" s="490">
        <v>16.739999999999998</v>
      </c>
      <c r="N48" s="490">
        <v>5.7</v>
      </c>
      <c r="O48" s="490">
        <v>33.729999999999997</v>
      </c>
      <c r="P48" s="490">
        <v>4486</v>
      </c>
      <c r="Q48" s="490" t="s">
        <v>70</v>
      </c>
      <c r="R48" s="490">
        <v>3961</v>
      </c>
      <c r="S48" s="490">
        <v>11.04</v>
      </c>
      <c r="T48" s="491" t="s">
        <v>77</v>
      </c>
      <c r="U48" s="486" t="s">
        <v>77</v>
      </c>
      <c r="V48" s="486" t="s">
        <v>77</v>
      </c>
      <c r="W48" s="486" t="s">
        <v>77</v>
      </c>
      <c r="X48" s="490">
        <v>3250</v>
      </c>
      <c r="Y48" s="490" t="s">
        <v>81</v>
      </c>
      <c r="Z48" s="490">
        <v>2950</v>
      </c>
      <c r="AA48" s="486" t="s">
        <v>77</v>
      </c>
      <c r="AB48" s="482" t="s">
        <v>77</v>
      </c>
    </row>
    <row r="49" spans="1:28" s="294" customFormat="1" ht="26.25" customHeight="1" x14ac:dyDescent="0.4">
      <c r="A49" s="483" t="s">
        <v>77</v>
      </c>
      <c r="B49" s="484" t="s">
        <v>77</v>
      </c>
      <c r="C49" s="484" t="s">
        <v>77</v>
      </c>
      <c r="D49" s="484" t="s">
        <v>77</v>
      </c>
      <c r="E49" s="484" t="s">
        <v>77</v>
      </c>
      <c r="F49" s="484" t="s">
        <v>77</v>
      </c>
      <c r="G49" s="495" t="s">
        <v>77</v>
      </c>
      <c r="H49" s="495" t="s">
        <v>77</v>
      </c>
      <c r="I49" s="484" t="s">
        <v>77</v>
      </c>
      <c r="J49" s="494" t="s">
        <v>77</v>
      </c>
      <c r="K49" s="484" t="s">
        <v>77</v>
      </c>
      <c r="L49" s="485" t="s">
        <v>77</v>
      </c>
      <c r="M49" s="486" t="s">
        <v>77</v>
      </c>
      <c r="N49" s="486" t="s">
        <v>77</v>
      </c>
      <c r="O49" s="486" t="s">
        <v>77</v>
      </c>
      <c r="P49" s="486" t="s">
        <v>77</v>
      </c>
      <c r="Q49" s="486" t="s">
        <v>77</v>
      </c>
      <c r="R49" s="486" t="s">
        <v>77</v>
      </c>
      <c r="S49" s="486" t="s">
        <v>77</v>
      </c>
      <c r="T49" s="487" t="s">
        <v>77</v>
      </c>
      <c r="U49" s="486" t="s">
        <v>77</v>
      </c>
      <c r="V49" s="486" t="s">
        <v>77</v>
      </c>
      <c r="W49" s="486" t="s">
        <v>77</v>
      </c>
      <c r="X49" s="486" t="s">
        <v>77</v>
      </c>
      <c r="Y49" s="486" t="s">
        <v>77</v>
      </c>
      <c r="Z49" s="486" t="s">
        <v>77</v>
      </c>
      <c r="AA49" s="486" t="s">
        <v>77</v>
      </c>
      <c r="AB49" s="482" t="s">
        <v>77</v>
      </c>
    </row>
    <row r="50" spans="1:28" s="294" customFormat="1" ht="26.25" customHeight="1" x14ac:dyDescent="0.4">
      <c r="A50" s="483" t="s">
        <v>77</v>
      </c>
      <c r="B50" s="484" t="s">
        <v>77</v>
      </c>
      <c r="C50" s="484" t="s">
        <v>77</v>
      </c>
      <c r="D50" s="484" t="s">
        <v>77</v>
      </c>
      <c r="E50" s="484" t="s">
        <v>77</v>
      </c>
      <c r="F50" s="484" t="s">
        <v>77</v>
      </c>
      <c r="G50" s="495" t="s">
        <v>77</v>
      </c>
      <c r="H50" s="495" t="s">
        <v>77</v>
      </c>
      <c r="I50" s="484" t="s">
        <v>77</v>
      </c>
      <c r="J50" s="494" t="s">
        <v>77</v>
      </c>
      <c r="K50" s="484" t="s">
        <v>77</v>
      </c>
      <c r="L50" s="485" t="s">
        <v>77</v>
      </c>
      <c r="M50" s="486" t="s">
        <v>77</v>
      </c>
      <c r="N50" s="486" t="s">
        <v>77</v>
      </c>
      <c r="O50" s="486" t="s">
        <v>77</v>
      </c>
      <c r="P50" s="486" t="s">
        <v>77</v>
      </c>
      <c r="Q50" s="486" t="s">
        <v>77</v>
      </c>
      <c r="R50" s="486" t="s">
        <v>77</v>
      </c>
      <c r="S50" s="486" t="s">
        <v>77</v>
      </c>
      <c r="T50" s="487" t="s">
        <v>77</v>
      </c>
      <c r="U50" s="486" t="s">
        <v>77</v>
      </c>
      <c r="V50" s="486" t="s">
        <v>77</v>
      </c>
      <c r="W50" s="486" t="s">
        <v>77</v>
      </c>
      <c r="X50" s="486" t="s">
        <v>77</v>
      </c>
      <c r="Y50" s="486" t="s">
        <v>77</v>
      </c>
      <c r="Z50" s="486" t="s">
        <v>77</v>
      </c>
      <c r="AA50" s="486" t="s">
        <v>77</v>
      </c>
      <c r="AB50" s="482" t="s">
        <v>77</v>
      </c>
    </row>
    <row r="51" spans="1:28" s="294" customFormat="1" ht="26.25" customHeight="1" x14ac:dyDescent="0.4">
      <c r="A51" s="483" t="s">
        <v>77</v>
      </c>
      <c r="B51" s="484" t="s">
        <v>77</v>
      </c>
      <c r="C51" s="484" t="s">
        <v>77</v>
      </c>
      <c r="D51" s="484" t="s">
        <v>77</v>
      </c>
      <c r="E51" s="484" t="s">
        <v>77</v>
      </c>
      <c r="F51" s="484" t="s">
        <v>77</v>
      </c>
      <c r="G51" s="495" t="s">
        <v>77</v>
      </c>
      <c r="H51" s="495" t="s">
        <v>77</v>
      </c>
      <c r="I51" s="484" t="s">
        <v>77</v>
      </c>
      <c r="J51" s="494" t="s">
        <v>77</v>
      </c>
      <c r="K51" s="484" t="s">
        <v>77</v>
      </c>
      <c r="L51" s="485" t="s">
        <v>77</v>
      </c>
      <c r="M51" s="486" t="s">
        <v>77</v>
      </c>
      <c r="N51" s="486" t="s">
        <v>77</v>
      </c>
      <c r="O51" s="486" t="s">
        <v>77</v>
      </c>
      <c r="P51" s="486" t="s">
        <v>77</v>
      </c>
      <c r="Q51" s="486" t="s">
        <v>77</v>
      </c>
      <c r="R51" s="486" t="s">
        <v>77</v>
      </c>
      <c r="S51" s="486" t="s">
        <v>77</v>
      </c>
      <c r="T51" s="487" t="s">
        <v>77</v>
      </c>
      <c r="U51" s="486" t="s">
        <v>77</v>
      </c>
      <c r="V51" s="486" t="s">
        <v>77</v>
      </c>
      <c r="W51" s="486" t="s">
        <v>77</v>
      </c>
      <c r="X51" s="486" t="s">
        <v>77</v>
      </c>
      <c r="Y51" s="486" t="s">
        <v>77</v>
      </c>
      <c r="Z51" s="486" t="s">
        <v>77</v>
      </c>
      <c r="AA51" s="486" t="s">
        <v>77</v>
      </c>
      <c r="AB51" s="482" t="s">
        <v>77</v>
      </c>
    </row>
    <row r="52" spans="1:28" s="294" customFormat="1" ht="26.25" customHeight="1" x14ac:dyDescent="0.4">
      <c r="A52" s="483">
        <v>21</v>
      </c>
      <c r="B52" s="484" t="s">
        <v>307</v>
      </c>
      <c r="C52" s="484">
        <v>17</v>
      </c>
      <c r="D52" s="484" t="s">
        <v>341</v>
      </c>
      <c r="E52" s="484" t="s">
        <v>29</v>
      </c>
      <c r="F52" s="484">
        <v>58</v>
      </c>
      <c r="G52" s="495" t="s">
        <v>342</v>
      </c>
      <c r="H52" s="495" t="s">
        <v>343</v>
      </c>
      <c r="I52" s="484">
        <v>3992.94</v>
      </c>
      <c r="J52" s="494">
        <v>3992.94</v>
      </c>
      <c r="K52" s="484">
        <v>3961.36</v>
      </c>
      <c r="L52" s="485" t="s">
        <v>77</v>
      </c>
      <c r="M52" s="486">
        <v>15.99</v>
      </c>
      <c r="N52" s="486">
        <v>5.61</v>
      </c>
      <c r="O52" s="486">
        <v>40.22</v>
      </c>
      <c r="P52" s="486">
        <v>3833</v>
      </c>
      <c r="Q52" s="486" t="s">
        <v>53</v>
      </c>
      <c r="R52" s="486">
        <v>3411</v>
      </c>
      <c r="S52" s="486">
        <v>10.38</v>
      </c>
      <c r="T52" s="487" t="s">
        <v>77</v>
      </c>
      <c r="U52" s="486" t="s">
        <v>77</v>
      </c>
      <c r="V52" s="486" t="s">
        <v>77</v>
      </c>
      <c r="W52" s="486" t="s">
        <v>77</v>
      </c>
      <c r="X52" s="486">
        <v>3550</v>
      </c>
      <c r="Y52" s="486" t="s">
        <v>29</v>
      </c>
      <c r="Z52" s="486">
        <v>3250</v>
      </c>
      <c r="AA52" s="486" t="s">
        <v>77</v>
      </c>
      <c r="AB52" s="482" t="s">
        <v>77</v>
      </c>
    </row>
    <row r="53" spans="1:28" s="294" customFormat="1" ht="26.25" customHeight="1" x14ac:dyDescent="0.4">
      <c r="A53" s="483">
        <v>45</v>
      </c>
      <c r="B53" s="484" t="s">
        <v>315</v>
      </c>
      <c r="C53" s="484">
        <v>39</v>
      </c>
      <c r="D53" s="484" t="s">
        <v>341</v>
      </c>
      <c r="E53" s="484" t="s">
        <v>29</v>
      </c>
      <c r="F53" s="484">
        <v>59</v>
      </c>
      <c r="G53" s="495" t="s">
        <v>344</v>
      </c>
      <c r="H53" s="495" t="s">
        <v>345</v>
      </c>
      <c r="I53" s="484">
        <v>4096.57</v>
      </c>
      <c r="J53" s="494">
        <v>4096.57</v>
      </c>
      <c r="K53" s="484">
        <v>4064.24</v>
      </c>
      <c r="L53" s="485" t="s">
        <v>77</v>
      </c>
      <c r="M53" s="486">
        <v>15.57</v>
      </c>
      <c r="N53" s="486">
        <v>6.22</v>
      </c>
      <c r="O53" s="486">
        <v>48.05</v>
      </c>
      <c r="P53" s="486">
        <v>3253</v>
      </c>
      <c r="Q53" s="486" t="s">
        <v>81</v>
      </c>
      <c r="R53" s="486">
        <v>2929</v>
      </c>
      <c r="S53" s="486">
        <v>9.35</v>
      </c>
      <c r="T53" s="487" t="s">
        <v>77</v>
      </c>
      <c r="U53" s="486" t="s">
        <v>77</v>
      </c>
      <c r="V53" s="486" t="s">
        <v>77</v>
      </c>
      <c r="W53" s="486" t="s">
        <v>77</v>
      </c>
      <c r="X53" s="486">
        <v>3550</v>
      </c>
      <c r="Y53" s="486" t="s">
        <v>29</v>
      </c>
      <c r="Z53" s="486">
        <v>3250</v>
      </c>
      <c r="AA53" s="486" t="s">
        <v>77</v>
      </c>
      <c r="AB53" s="482" t="s">
        <v>77</v>
      </c>
    </row>
    <row r="54" spans="1:28" s="294" customFormat="1" ht="26.25" customHeight="1" x14ac:dyDescent="0.4">
      <c r="A54" s="483">
        <v>46</v>
      </c>
      <c r="B54" s="484" t="s">
        <v>327</v>
      </c>
      <c r="C54" s="484">
        <v>40</v>
      </c>
      <c r="D54" s="484" t="s">
        <v>341</v>
      </c>
      <c r="E54" s="484" t="s">
        <v>29</v>
      </c>
      <c r="F54" s="484">
        <v>51</v>
      </c>
      <c r="G54" s="495" t="s">
        <v>346</v>
      </c>
      <c r="H54" s="495" t="s">
        <v>347</v>
      </c>
      <c r="I54" s="484">
        <v>3540.67</v>
      </c>
      <c r="J54" s="494">
        <v>3540.67</v>
      </c>
      <c r="K54" s="484">
        <v>3512.72</v>
      </c>
      <c r="L54" s="485" t="s">
        <v>77</v>
      </c>
      <c r="M54" s="486">
        <v>18.54</v>
      </c>
      <c r="N54" s="486">
        <v>6.71</v>
      </c>
      <c r="O54" s="486">
        <v>37.479999999999997</v>
      </c>
      <c r="P54" s="486">
        <v>4020</v>
      </c>
      <c r="Q54" s="486" t="s">
        <v>27</v>
      </c>
      <c r="R54" s="486">
        <v>3510</v>
      </c>
      <c r="S54" s="486">
        <v>11.83</v>
      </c>
      <c r="T54" s="487" t="s">
        <v>77</v>
      </c>
      <c r="U54" s="486" t="s">
        <v>77</v>
      </c>
      <c r="V54" s="486" t="s">
        <v>77</v>
      </c>
      <c r="W54" s="486" t="s">
        <v>77</v>
      </c>
      <c r="X54" s="486">
        <v>3550</v>
      </c>
      <c r="Y54" s="486" t="s">
        <v>29</v>
      </c>
      <c r="Z54" s="486">
        <v>3250</v>
      </c>
      <c r="AA54" s="486" t="s">
        <v>77</v>
      </c>
      <c r="AB54" s="482" t="s">
        <v>77</v>
      </c>
    </row>
    <row r="55" spans="1:28" s="294" customFormat="1" ht="26.25" customHeight="1" x14ac:dyDescent="0.4">
      <c r="A55" s="483">
        <v>51</v>
      </c>
      <c r="B55" s="484" t="s">
        <v>348</v>
      </c>
      <c r="C55" s="484">
        <v>44</v>
      </c>
      <c r="D55" s="484" t="s">
        <v>341</v>
      </c>
      <c r="E55" s="484" t="s">
        <v>29</v>
      </c>
      <c r="F55" s="484">
        <v>55</v>
      </c>
      <c r="G55" s="495">
        <v>162000138</v>
      </c>
      <c r="H55" s="495" t="s">
        <v>327</v>
      </c>
      <c r="I55" s="484">
        <v>3768.35</v>
      </c>
      <c r="J55" s="494">
        <v>3768.35</v>
      </c>
      <c r="K55" s="484">
        <v>3738.35</v>
      </c>
      <c r="L55" s="485" t="s">
        <v>77</v>
      </c>
      <c r="M55" s="486">
        <v>13.89</v>
      </c>
      <c r="N55" s="486">
        <v>3.46</v>
      </c>
      <c r="O55" s="486">
        <v>46.69</v>
      </c>
      <c r="P55" s="486">
        <v>3558</v>
      </c>
      <c r="Q55" s="486" t="s">
        <v>29</v>
      </c>
      <c r="R55" s="486">
        <v>3174</v>
      </c>
      <c r="S55" s="486">
        <v>10.43</v>
      </c>
      <c r="T55" s="487" t="s">
        <v>77</v>
      </c>
      <c r="U55" s="486" t="s">
        <v>77</v>
      </c>
      <c r="V55" s="486" t="s">
        <v>77</v>
      </c>
      <c r="W55" s="486" t="s">
        <v>77</v>
      </c>
      <c r="X55" s="486">
        <v>3550</v>
      </c>
      <c r="Y55" s="486" t="s">
        <v>29</v>
      </c>
      <c r="Z55" s="486">
        <v>3250</v>
      </c>
      <c r="AA55" s="486" t="s">
        <v>77</v>
      </c>
      <c r="AB55" s="482" t="s">
        <v>77</v>
      </c>
    </row>
    <row r="56" spans="1:28" s="294" customFormat="1" ht="26.25" customHeight="1" x14ac:dyDescent="0.4">
      <c r="A56" s="483">
        <v>57</v>
      </c>
      <c r="B56" s="484" t="s">
        <v>319</v>
      </c>
      <c r="C56" s="484">
        <v>49</v>
      </c>
      <c r="D56" s="484" t="s">
        <v>341</v>
      </c>
      <c r="E56" s="484" t="s">
        <v>29</v>
      </c>
      <c r="F56" s="484">
        <v>56</v>
      </c>
      <c r="G56" s="495">
        <v>162000142</v>
      </c>
      <c r="H56" s="495" t="s">
        <v>328</v>
      </c>
      <c r="I56" s="484">
        <v>3869.22</v>
      </c>
      <c r="J56" s="494">
        <v>3869.22</v>
      </c>
      <c r="K56" s="484">
        <v>3838.64</v>
      </c>
      <c r="L56" s="485" t="s">
        <v>77</v>
      </c>
      <c r="M56" s="486">
        <v>14.35</v>
      </c>
      <c r="N56" s="486">
        <v>4.8899999999999997</v>
      </c>
      <c r="O56" s="486">
        <v>47.82</v>
      </c>
      <c r="P56" s="486">
        <v>3307</v>
      </c>
      <c r="Q56" s="486" t="s">
        <v>81</v>
      </c>
      <c r="R56" s="486">
        <v>2978</v>
      </c>
      <c r="S56" s="486">
        <v>9.4600000000000009</v>
      </c>
      <c r="T56" s="487" t="s">
        <v>77</v>
      </c>
      <c r="U56" s="486" t="s">
        <v>77</v>
      </c>
      <c r="V56" s="486" t="s">
        <v>77</v>
      </c>
      <c r="W56" s="486" t="s">
        <v>77</v>
      </c>
      <c r="X56" s="486">
        <v>3550</v>
      </c>
      <c r="Y56" s="486" t="s">
        <v>29</v>
      </c>
      <c r="Z56" s="486">
        <v>3250</v>
      </c>
      <c r="AA56" s="486" t="s">
        <v>77</v>
      </c>
      <c r="AB56" s="482" t="s">
        <v>77</v>
      </c>
    </row>
    <row r="57" spans="1:28" s="294" customFormat="1" ht="26.25" customHeight="1" x14ac:dyDescent="0.4">
      <c r="A57" s="483" t="s">
        <v>77</v>
      </c>
      <c r="B57" s="484" t="s">
        <v>77</v>
      </c>
      <c r="C57" s="484" t="s">
        <v>77</v>
      </c>
      <c r="D57" s="488" t="s">
        <v>341</v>
      </c>
      <c r="E57" s="488" t="s">
        <v>29</v>
      </c>
      <c r="F57" s="484" t="s">
        <v>77</v>
      </c>
      <c r="G57" s="495" t="s">
        <v>77</v>
      </c>
      <c r="H57" s="495" t="s">
        <v>77</v>
      </c>
      <c r="I57" s="488">
        <v>19267.75</v>
      </c>
      <c r="J57" s="492">
        <v>19267.75</v>
      </c>
      <c r="K57" s="488">
        <v>19115.310000000001</v>
      </c>
      <c r="L57" s="489" t="s">
        <v>77</v>
      </c>
      <c r="M57" s="490">
        <v>15.63</v>
      </c>
      <c r="N57" s="490">
        <v>5.38</v>
      </c>
      <c r="O57" s="490">
        <v>44.17</v>
      </c>
      <c r="P57" s="490">
        <v>3585</v>
      </c>
      <c r="Q57" s="490" t="s">
        <v>29</v>
      </c>
      <c r="R57" s="490">
        <v>3193</v>
      </c>
      <c r="S57" s="490">
        <v>10.25</v>
      </c>
      <c r="T57" s="491" t="s">
        <v>77</v>
      </c>
      <c r="U57" s="486" t="s">
        <v>77</v>
      </c>
      <c r="V57" s="486" t="s">
        <v>77</v>
      </c>
      <c r="W57" s="486" t="s">
        <v>77</v>
      </c>
      <c r="X57" s="490">
        <v>3550</v>
      </c>
      <c r="Y57" s="490" t="s">
        <v>29</v>
      </c>
      <c r="Z57" s="490">
        <v>3250</v>
      </c>
      <c r="AA57" s="486" t="s">
        <v>77</v>
      </c>
      <c r="AB57" s="482" t="s">
        <v>77</v>
      </c>
    </row>
    <row r="58" spans="1:28" s="294" customFormat="1" ht="26.25" customHeight="1" x14ac:dyDescent="0.4">
      <c r="A58" s="483" t="s">
        <v>77</v>
      </c>
      <c r="B58" s="484" t="s">
        <v>77</v>
      </c>
      <c r="C58" s="484" t="s">
        <v>77</v>
      </c>
      <c r="D58" s="484" t="s">
        <v>77</v>
      </c>
      <c r="E58" s="484" t="s">
        <v>77</v>
      </c>
      <c r="F58" s="484" t="s">
        <v>77</v>
      </c>
      <c r="G58" s="495" t="s">
        <v>77</v>
      </c>
      <c r="H58" s="495" t="s">
        <v>77</v>
      </c>
      <c r="I58" s="484" t="s">
        <v>77</v>
      </c>
      <c r="J58" s="494" t="s">
        <v>77</v>
      </c>
      <c r="K58" s="484" t="s">
        <v>77</v>
      </c>
      <c r="L58" s="485" t="s">
        <v>77</v>
      </c>
      <c r="M58" s="486" t="s">
        <v>77</v>
      </c>
      <c r="N58" s="486" t="s">
        <v>77</v>
      </c>
      <c r="O58" s="486" t="s">
        <v>77</v>
      </c>
      <c r="P58" s="486" t="s">
        <v>77</v>
      </c>
      <c r="Q58" s="486" t="s">
        <v>77</v>
      </c>
      <c r="R58" s="486" t="s">
        <v>77</v>
      </c>
      <c r="S58" s="486" t="s">
        <v>77</v>
      </c>
      <c r="T58" s="487" t="s">
        <v>77</v>
      </c>
      <c r="U58" s="486" t="s">
        <v>77</v>
      </c>
      <c r="V58" s="486" t="s">
        <v>77</v>
      </c>
      <c r="W58" s="486" t="s">
        <v>77</v>
      </c>
      <c r="X58" s="486" t="s">
        <v>77</v>
      </c>
      <c r="Y58" s="486" t="s">
        <v>77</v>
      </c>
      <c r="Z58" s="486" t="s">
        <v>77</v>
      </c>
      <c r="AA58" s="486" t="s">
        <v>77</v>
      </c>
      <c r="AB58" s="482" t="s">
        <v>77</v>
      </c>
    </row>
    <row r="59" spans="1:28" s="294" customFormat="1" ht="26.25" customHeight="1" x14ac:dyDescent="0.4">
      <c r="A59" s="483" t="s">
        <v>77</v>
      </c>
      <c r="B59" s="484" t="s">
        <v>77</v>
      </c>
      <c r="C59" s="484" t="s">
        <v>77</v>
      </c>
      <c r="D59" s="484" t="s">
        <v>77</v>
      </c>
      <c r="E59" s="484" t="s">
        <v>77</v>
      </c>
      <c r="F59" s="484" t="s">
        <v>77</v>
      </c>
      <c r="G59" s="495" t="s">
        <v>77</v>
      </c>
      <c r="H59" s="495" t="s">
        <v>77</v>
      </c>
      <c r="I59" s="484" t="s">
        <v>77</v>
      </c>
      <c r="J59" s="494" t="s">
        <v>77</v>
      </c>
      <c r="K59" s="484" t="s">
        <v>77</v>
      </c>
      <c r="L59" s="485" t="s">
        <v>77</v>
      </c>
      <c r="M59" s="486" t="s">
        <v>77</v>
      </c>
      <c r="N59" s="486" t="s">
        <v>77</v>
      </c>
      <c r="O59" s="486" t="s">
        <v>77</v>
      </c>
      <c r="P59" s="486" t="s">
        <v>77</v>
      </c>
      <c r="Q59" s="486" t="s">
        <v>77</v>
      </c>
      <c r="R59" s="486" t="s">
        <v>77</v>
      </c>
      <c r="S59" s="486" t="s">
        <v>77</v>
      </c>
      <c r="T59" s="487" t="s">
        <v>77</v>
      </c>
      <c r="U59" s="486" t="s">
        <v>77</v>
      </c>
      <c r="V59" s="486" t="s">
        <v>77</v>
      </c>
      <c r="W59" s="486" t="s">
        <v>77</v>
      </c>
      <c r="X59" s="486" t="s">
        <v>77</v>
      </c>
      <c r="Y59" s="486" t="s">
        <v>77</v>
      </c>
      <c r="Z59" s="486" t="s">
        <v>77</v>
      </c>
      <c r="AA59" s="486" t="s">
        <v>77</v>
      </c>
      <c r="AB59" s="482" t="s">
        <v>77</v>
      </c>
    </row>
    <row r="60" spans="1:28" s="294" customFormat="1" ht="26.25" customHeight="1" x14ac:dyDescent="0.4">
      <c r="A60" s="483">
        <v>59</v>
      </c>
      <c r="B60" s="484" t="s">
        <v>349</v>
      </c>
      <c r="C60" s="484">
        <v>51</v>
      </c>
      <c r="D60" s="488" t="s">
        <v>350</v>
      </c>
      <c r="E60" s="488" t="s">
        <v>27</v>
      </c>
      <c r="F60" s="484">
        <v>59</v>
      </c>
      <c r="G60" s="495">
        <v>162000146</v>
      </c>
      <c r="H60" s="495" t="s">
        <v>351</v>
      </c>
      <c r="I60" s="488">
        <v>3914.22</v>
      </c>
      <c r="J60" s="492">
        <v>3914.22</v>
      </c>
      <c r="K60" s="492">
        <v>3881.69</v>
      </c>
      <c r="L60" s="489" t="s">
        <v>77</v>
      </c>
      <c r="M60" s="486" t="s">
        <v>77</v>
      </c>
      <c r="N60" s="486" t="s">
        <v>77</v>
      </c>
      <c r="O60" s="486" t="s">
        <v>77</v>
      </c>
      <c r="P60" s="490">
        <v>3420</v>
      </c>
      <c r="Q60" s="490" t="s">
        <v>29</v>
      </c>
      <c r="R60" s="490">
        <v>3113</v>
      </c>
      <c r="S60" s="486" t="s">
        <v>77</v>
      </c>
      <c r="T60" s="487" t="s">
        <v>77</v>
      </c>
      <c r="U60" s="486" t="s">
        <v>77</v>
      </c>
      <c r="V60" s="486" t="s">
        <v>77</v>
      </c>
      <c r="W60" s="486" t="s">
        <v>77</v>
      </c>
      <c r="X60" s="490">
        <v>4150</v>
      </c>
      <c r="Y60" s="490" t="s">
        <v>27</v>
      </c>
      <c r="Z60" s="490">
        <v>3850</v>
      </c>
      <c r="AA60" s="486" t="s">
        <v>77</v>
      </c>
      <c r="AB60" s="482" t="s">
        <v>77</v>
      </c>
    </row>
    <row r="61" spans="1:28" s="294" customFormat="1" ht="26.25" customHeight="1" x14ac:dyDescent="0.4">
      <c r="A61" s="483" t="s">
        <v>77</v>
      </c>
      <c r="B61" s="484" t="s">
        <v>77</v>
      </c>
      <c r="C61" s="484" t="s">
        <v>77</v>
      </c>
      <c r="D61" s="484" t="s">
        <v>77</v>
      </c>
      <c r="E61" s="484" t="s">
        <v>77</v>
      </c>
      <c r="F61" s="484" t="s">
        <v>77</v>
      </c>
      <c r="G61" s="495" t="s">
        <v>77</v>
      </c>
      <c r="H61" s="495" t="s">
        <v>77</v>
      </c>
      <c r="I61" s="484" t="s">
        <v>77</v>
      </c>
      <c r="J61" s="494" t="s">
        <v>77</v>
      </c>
      <c r="K61" s="494" t="s">
        <v>77</v>
      </c>
      <c r="L61" s="485" t="s">
        <v>77</v>
      </c>
      <c r="M61" s="486" t="s">
        <v>77</v>
      </c>
      <c r="N61" s="486" t="s">
        <v>77</v>
      </c>
      <c r="O61" s="486" t="s">
        <v>77</v>
      </c>
      <c r="P61" s="486" t="s">
        <v>77</v>
      </c>
      <c r="Q61" s="486" t="s">
        <v>77</v>
      </c>
      <c r="R61" s="486" t="s">
        <v>77</v>
      </c>
      <c r="S61" s="486" t="s">
        <v>77</v>
      </c>
      <c r="T61" s="487" t="s">
        <v>77</v>
      </c>
      <c r="U61" s="486" t="s">
        <v>77</v>
      </c>
      <c r="V61" s="486" t="s">
        <v>77</v>
      </c>
      <c r="W61" s="486" t="s">
        <v>77</v>
      </c>
      <c r="X61" s="486" t="s">
        <v>77</v>
      </c>
      <c r="Y61" s="486" t="s">
        <v>77</v>
      </c>
      <c r="Z61" s="486" t="s">
        <v>77</v>
      </c>
      <c r="AA61" s="486" t="s">
        <v>77</v>
      </c>
      <c r="AB61" s="482" t="s">
        <v>77</v>
      </c>
    </row>
    <row r="62" spans="1:28" s="294" customFormat="1" ht="26.25" customHeight="1" x14ac:dyDescent="0.4">
      <c r="A62" s="483" t="s">
        <v>77</v>
      </c>
      <c r="B62" s="484" t="s">
        <v>77</v>
      </c>
      <c r="C62" s="484" t="s">
        <v>77</v>
      </c>
      <c r="D62" s="484" t="s">
        <v>77</v>
      </c>
      <c r="E62" s="484" t="s">
        <v>77</v>
      </c>
      <c r="F62" s="484" t="s">
        <v>77</v>
      </c>
      <c r="G62" s="495" t="s">
        <v>77</v>
      </c>
      <c r="H62" s="495" t="s">
        <v>77</v>
      </c>
      <c r="I62" s="484" t="s">
        <v>77</v>
      </c>
      <c r="J62" s="494" t="s">
        <v>77</v>
      </c>
      <c r="K62" s="494" t="s">
        <v>77</v>
      </c>
      <c r="L62" s="485" t="s">
        <v>77</v>
      </c>
      <c r="M62" s="486" t="s">
        <v>77</v>
      </c>
      <c r="N62" s="486" t="s">
        <v>77</v>
      </c>
      <c r="O62" s="486" t="s">
        <v>77</v>
      </c>
      <c r="P62" s="486" t="s">
        <v>77</v>
      </c>
      <c r="Q62" s="486" t="s">
        <v>77</v>
      </c>
      <c r="R62" s="486" t="s">
        <v>77</v>
      </c>
      <c r="S62" s="486" t="s">
        <v>77</v>
      </c>
      <c r="T62" s="487" t="s">
        <v>77</v>
      </c>
      <c r="U62" s="486" t="s">
        <v>77</v>
      </c>
      <c r="V62" s="486" t="s">
        <v>77</v>
      </c>
      <c r="W62" s="486" t="s">
        <v>77</v>
      </c>
      <c r="X62" s="486" t="s">
        <v>77</v>
      </c>
      <c r="Y62" s="486" t="s">
        <v>77</v>
      </c>
      <c r="Z62" s="486" t="s">
        <v>77</v>
      </c>
      <c r="AA62" s="486" t="s">
        <v>77</v>
      </c>
      <c r="AB62" s="482" t="s">
        <v>77</v>
      </c>
    </row>
    <row r="63" spans="1:28" s="294" customFormat="1" ht="26.25" customHeight="1" x14ac:dyDescent="0.4">
      <c r="A63" s="483" t="s">
        <v>77</v>
      </c>
      <c r="B63" s="484" t="s">
        <v>77</v>
      </c>
      <c r="C63" s="484" t="s">
        <v>77</v>
      </c>
      <c r="D63" s="484" t="s">
        <v>77</v>
      </c>
      <c r="E63" s="484" t="s">
        <v>77</v>
      </c>
      <c r="F63" s="484" t="s">
        <v>77</v>
      </c>
      <c r="G63" s="495" t="s">
        <v>77</v>
      </c>
      <c r="H63" s="495" t="s">
        <v>77</v>
      </c>
      <c r="I63" s="484" t="s">
        <v>77</v>
      </c>
      <c r="J63" s="494" t="s">
        <v>77</v>
      </c>
      <c r="K63" s="494" t="s">
        <v>77</v>
      </c>
      <c r="L63" s="485" t="s">
        <v>77</v>
      </c>
      <c r="M63" s="486" t="s">
        <v>77</v>
      </c>
      <c r="N63" s="486" t="s">
        <v>77</v>
      </c>
      <c r="O63" s="486" t="s">
        <v>77</v>
      </c>
      <c r="P63" s="486" t="s">
        <v>77</v>
      </c>
      <c r="Q63" s="486" t="s">
        <v>77</v>
      </c>
      <c r="R63" s="486" t="s">
        <v>77</v>
      </c>
      <c r="S63" s="486" t="s">
        <v>77</v>
      </c>
      <c r="T63" s="487" t="s">
        <v>77</v>
      </c>
      <c r="U63" s="486" t="s">
        <v>77</v>
      </c>
      <c r="V63" s="486" t="s">
        <v>77</v>
      </c>
      <c r="W63" s="486" t="s">
        <v>77</v>
      </c>
      <c r="X63" s="486" t="s">
        <v>77</v>
      </c>
      <c r="Y63" s="486" t="s">
        <v>77</v>
      </c>
      <c r="Z63" s="486" t="s">
        <v>77</v>
      </c>
      <c r="AA63" s="486" t="s">
        <v>77</v>
      </c>
      <c r="AB63" s="482" t="s">
        <v>77</v>
      </c>
    </row>
    <row r="64" spans="1:28" s="294" customFormat="1" ht="26.25" customHeight="1" x14ac:dyDescent="0.4">
      <c r="A64" s="483">
        <v>42</v>
      </c>
      <c r="B64" s="484" t="s">
        <v>316</v>
      </c>
      <c r="C64" s="484">
        <v>36</v>
      </c>
      <c r="D64" s="488" t="s">
        <v>352</v>
      </c>
      <c r="E64" s="488" t="s">
        <v>27</v>
      </c>
      <c r="F64" s="484">
        <v>59</v>
      </c>
      <c r="G64" s="495" t="s">
        <v>353</v>
      </c>
      <c r="H64" s="495" t="s">
        <v>354</v>
      </c>
      <c r="I64" s="488">
        <v>3924</v>
      </c>
      <c r="J64" s="492">
        <v>3924</v>
      </c>
      <c r="K64" s="488">
        <v>3893.4</v>
      </c>
      <c r="L64" s="489" t="s">
        <v>77</v>
      </c>
      <c r="M64" s="486">
        <v>18.05</v>
      </c>
      <c r="N64" s="486">
        <v>5.73</v>
      </c>
      <c r="O64" s="486">
        <v>36.81</v>
      </c>
      <c r="P64" s="490">
        <v>4283</v>
      </c>
      <c r="Q64" s="490" t="s">
        <v>27</v>
      </c>
      <c r="R64" s="490">
        <v>3723</v>
      </c>
      <c r="S64" s="486">
        <v>12.32</v>
      </c>
      <c r="T64" s="487" t="s">
        <v>77</v>
      </c>
      <c r="U64" s="486" t="s">
        <v>77</v>
      </c>
      <c r="V64" s="486" t="s">
        <v>77</v>
      </c>
      <c r="W64" s="486" t="s">
        <v>77</v>
      </c>
      <c r="X64" s="490">
        <v>4150</v>
      </c>
      <c r="Y64" s="490" t="s">
        <v>27</v>
      </c>
      <c r="Z64" s="490">
        <v>3850</v>
      </c>
      <c r="AA64" s="486" t="s">
        <v>77</v>
      </c>
      <c r="AB64" s="482" t="s">
        <v>77</v>
      </c>
    </row>
    <row r="65" spans="1:28" s="294" customFormat="1" ht="26.25" customHeight="1" x14ac:dyDescent="0.4">
      <c r="A65" s="483" t="s">
        <v>77</v>
      </c>
      <c r="B65" s="484" t="s">
        <v>77</v>
      </c>
      <c r="C65" s="484" t="s">
        <v>77</v>
      </c>
      <c r="D65" s="484" t="s">
        <v>77</v>
      </c>
      <c r="E65" s="484" t="s">
        <v>77</v>
      </c>
      <c r="F65" s="484" t="s">
        <v>77</v>
      </c>
      <c r="G65" s="495" t="s">
        <v>77</v>
      </c>
      <c r="H65" s="495" t="s">
        <v>77</v>
      </c>
      <c r="I65" s="484" t="s">
        <v>77</v>
      </c>
      <c r="J65" s="494" t="s">
        <v>77</v>
      </c>
      <c r="K65" s="484" t="s">
        <v>77</v>
      </c>
      <c r="L65" s="485" t="s">
        <v>77</v>
      </c>
      <c r="M65" s="486" t="s">
        <v>77</v>
      </c>
      <c r="N65" s="486" t="s">
        <v>77</v>
      </c>
      <c r="O65" s="486" t="s">
        <v>77</v>
      </c>
      <c r="P65" s="486" t="s">
        <v>77</v>
      </c>
      <c r="Q65" s="486" t="s">
        <v>77</v>
      </c>
      <c r="R65" s="486" t="s">
        <v>77</v>
      </c>
      <c r="S65" s="486" t="s">
        <v>77</v>
      </c>
      <c r="T65" s="487" t="s">
        <v>77</v>
      </c>
      <c r="U65" s="486" t="s">
        <v>77</v>
      </c>
      <c r="V65" s="486" t="s">
        <v>77</v>
      </c>
      <c r="W65" s="486" t="s">
        <v>77</v>
      </c>
      <c r="X65" s="486" t="s">
        <v>77</v>
      </c>
      <c r="Y65" s="486" t="s">
        <v>77</v>
      </c>
      <c r="Z65" s="486" t="s">
        <v>77</v>
      </c>
      <c r="AA65" s="486" t="s">
        <v>77</v>
      </c>
      <c r="AB65" s="482" t="s">
        <v>77</v>
      </c>
    </row>
    <row r="66" spans="1:28" s="294" customFormat="1" ht="26.25" customHeight="1" x14ac:dyDescent="0.4">
      <c r="A66" s="483" t="s">
        <v>77</v>
      </c>
      <c r="B66" s="484" t="s">
        <v>77</v>
      </c>
      <c r="C66" s="484" t="s">
        <v>77</v>
      </c>
      <c r="D66" s="484" t="s">
        <v>77</v>
      </c>
      <c r="E66" s="484" t="s">
        <v>77</v>
      </c>
      <c r="F66" s="484" t="s">
        <v>77</v>
      </c>
      <c r="G66" s="495" t="s">
        <v>77</v>
      </c>
      <c r="H66" s="495" t="s">
        <v>77</v>
      </c>
      <c r="I66" s="484" t="s">
        <v>77</v>
      </c>
      <c r="J66" s="494" t="s">
        <v>77</v>
      </c>
      <c r="K66" s="484" t="s">
        <v>77</v>
      </c>
      <c r="L66" s="485" t="s">
        <v>77</v>
      </c>
      <c r="M66" s="486" t="s">
        <v>77</v>
      </c>
      <c r="N66" s="486" t="s">
        <v>77</v>
      </c>
      <c r="O66" s="486" t="s">
        <v>77</v>
      </c>
      <c r="P66" s="486" t="s">
        <v>77</v>
      </c>
      <c r="Q66" s="486" t="s">
        <v>77</v>
      </c>
      <c r="R66" s="486" t="s">
        <v>77</v>
      </c>
      <c r="S66" s="486" t="s">
        <v>77</v>
      </c>
      <c r="T66" s="487" t="s">
        <v>77</v>
      </c>
      <c r="U66" s="486" t="s">
        <v>77</v>
      </c>
      <c r="V66" s="486" t="s">
        <v>77</v>
      </c>
      <c r="W66" s="486" t="s">
        <v>77</v>
      </c>
      <c r="X66" s="486" t="s">
        <v>77</v>
      </c>
      <c r="Y66" s="486" t="s">
        <v>77</v>
      </c>
      <c r="Z66" s="486" t="s">
        <v>77</v>
      </c>
      <c r="AA66" s="486" t="s">
        <v>77</v>
      </c>
      <c r="AB66" s="482" t="s">
        <v>77</v>
      </c>
    </row>
    <row r="67" spans="1:28" s="294" customFormat="1" ht="26.25" customHeight="1" x14ac:dyDescent="0.4">
      <c r="A67" s="483">
        <v>12</v>
      </c>
      <c r="B67" s="484" t="s">
        <v>355</v>
      </c>
      <c r="C67" s="484">
        <v>9</v>
      </c>
      <c r="D67" s="484" t="s">
        <v>356</v>
      </c>
      <c r="E67" s="484" t="s">
        <v>27</v>
      </c>
      <c r="F67" s="484">
        <v>59</v>
      </c>
      <c r="G67" s="495" t="s">
        <v>357</v>
      </c>
      <c r="H67" s="495" t="s">
        <v>358</v>
      </c>
      <c r="I67" s="484">
        <v>4121.3599999999997</v>
      </c>
      <c r="J67" s="494">
        <v>4121.3599999999997</v>
      </c>
      <c r="K67" s="484">
        <v>4088.85</v>
      </c>
      <c r="L67" s="485" t="s">
        <v>77</v>
      </c>
      <c r="M67" s="493">
        <v>15.7</v>
      </c>
      <c r="N67" s="486">
        <v>4.25</v>
      </c>
      <c r="O67" s="486">
        <v>52.57</v>
      </c>
      <c r="P67" s="486">
        <v>3149</v>
      </c>
      <c r="Q67" s="486" t="s">
        <v>81</v>
      </c>
      <c r="R67" s="486">
        <v>2773</v>
      </c>
      <c r="S67" s="486">
        <v>11.45</v>
      </c>
      <c r="T67" s="487" t="s">
        <v>77</v>
      </c>
      <c r="U67" s="486" t="s">
        <v>77</v>
      </c>
      <c r="V67" s="486" t="s">
        <v>77</v>
      </c>
      <c r="W67" s="486" t="s">
        <v>77</v>
      </c>
      <c r="X67" s="486">
        <v>4150</v>
      </c>
      <c r="Y67" s="486" t="s">
        <v>27</v>
      </c>
      <c r="Z67" s="486">
        <v>3850</v>
      </c>
      <c r="AA67" s="486" t="s">
        <v>77</v>
      </c>
      <c r="AB67" s="482" t="s">
        <v>77</v>
      </c>
    </row>
    <row r="68" spans="1:28" s="294" customFormat="1" ht="26.25" customHeight="1" x14ac:dyDescent="0.4">
      <c r="A68" s="483">
        <v>36</v>
      </c>
      <c r="B68" s="484" t="s">
        <v>314</v>
      </c>
      <c r="C68" s="484">
        <v>31</v>
      </c>
      <c r="D68" s="484" t="s">
        <v>356</v>
      </c>
      <c r="E68" s="484" t="s">
        <v>27</v>
      </c>
      <c r="F68" s="484">
        <v>58</v>
      </c>
      <c r="G68" s="495" t="s">
        <v>359</v>
      </c>
      <c r="H68" s="495" t="s">
        <v>360</v>
      </c>
      <c r="I68" s="484">
        <v>4019.02</v>
      </c>
      <c r="J68" s="494">
        <v>4019.02</v>
      </c>
      <c r="K68" s="484">
        <v>3987.66</v>
      </c>
      <c r="L68" s="485" t="s">
        <v>77</v>
      </c>
      <c r="M68" s="486">
        <v>14.04</v>
      </c>
      <c r="N68" s="486">
        <v>5.94</v>
      </c>
      <c r="O68" s="486">
        <v>37.96</v>
      </c>
      <c r="P68" s="486">
        <v>4189</v>
      </c>
      <c r="Q68" s="486" t="s">
        <v>27</v>
      </c>
      <c r="R68" s="486">
        <v>3828</v>
      </c>
      <c r="S68" s="486">
        <v>8.1</v>
      </c>
      <c r="T68" s="487" t="s">
        <v>77</v>
      </c>
      <c r="U68" s="486" t="s">
        <v>77</v>
      </c>
      <c r="V68" s="486" t="s">
        <v>77</v>
      </c>
      <c r="W68" s="486" t="s">
        <v>77</v>
      </c>
      <c r="X68" s="486">
        <v>4150</v>
      </c>
      <c r="Y68" s="486" t="s">
        <v>27</v>
      </c>
      <c r="Z68" s="486">
        <v>3850</v>
      </c>
      <c r="AA68" s="486" t="s">
        <v>77</v>
      </c>
      <c r="AB68" s="482" t="s">
        <v>77</v>
      </c>
    </row>
    <row r="69" spans="1:28" s="294" customFormat="1" ht="26.25" customHeight="1" x14ac:dyDescent="0.4">
      <c r="A69" s="483" t="s">
        <v>77</v>
      </c>
      <c r="B69" s="484" t="s">
        <v>77</v>
      </c>
      <c r="C69" s="484" t="s">
        <v>77</v>
      </c>
      <c r="D69" s="488" t="s">
        <v>356</v>
      </c>
      <c r="E69" s="488" t="s">
        <v>27</v>
      </c>
      <c r="F69" s="484" t="s">
        <v>77</v>
      </c>
      <c r="G69" s="495" t="s">
        <v>77</v>
      </c>
      <c r="H69" s="495" t="s">
        <v>77</v>
      </c>
      <c r="I69" s="488">
        <v>8140.38</v>
      </c>
      <c r="J69" s="492">
        <v>8140.38</v>
      </c>
      <c r="K69" s="488">
        <v>8076.51</v>
      </c>
      <c r="L69" s="489" t="s">
        <v>77</v>
      </c>
      <c r="M69" s="490">
        <v>14.88</v>
      </c>
      <c r="N69" s="490">
        <v>5.08</v>
      </c>
      <c r="O69" s="490">
        <v>45.36</v>
      </c>
      <c r="P69" s="490">
        <v>3662</v>
      </c>
      <c r="Q69" s="490" t="s">
        <v>29</v>
      </c>
      <c r="R69" s="490">
        <v>3294</v>
      </c>
      <c r="S69" s="490">
        <v>9.7899999999999991</v>
      </c>
      <c r="T69" s="491" t="s">
        <v>77</v>
      </c>
      <c r="U69" s="486" t="s">
        <v>77</v>
      </c>
      <c r="V69" s="486" t="s">
        <v>77</v>
      </c>
      <c r="W69" s="486" t="s">
        <v>77</v>
      </c>
      <c r="X69" s="490">
        <v>4150</v>
      </c>
      <c r="Y69" s="490" t="s">
        <v>27</v>
      </c>
      <c r="Z69" s="490">
        <v>3850</v>
      </c>
      <c r="AA69" s="486" t="s">
        <v>77</v>
      </c>
      <c r="AB69" s="482" t="s">
        <v>77</v>
      </c>
    </row>
    <row r="70" spans="1:28" s="294" customFormat="1" ht="26.25" customHeight="1" x14ac:dyDescent="0.4">
      <c r="A70" s="483" t="s">
        <v>77</v>
      </c>
      <c r="B70" s="484" t="s">
        <v>77</v>
      </c>
      <c r="C70" s="484" t="s">
        <v>77</v>
      </c>
      <c r="D70" s="484" t="s">
        <v>77</v>
      </c>
      <c r="E70" s="484" t="s">
        <v>77</v>
      </c>
      <c r="F70" s="484" t="s">
        <v>77</v>
      </c>
      <c r="G70" s="495" t="s">
        <v>77</v>
      </c>
      <c r="H70" s="495" t="s">
        <v>77</v>
      </c>
      <c r="I70" s="484" t="s">
        <v>77</v>
      </c>
      <c r="J70" s="494" t="s">
        <v>77</v>
      </c>
      <c r="K70" s="484" t="s">
        <v>77</v>
      </c>
      <c r="L70" s="485" t="s">
        <v>77</v>
      </c>
      <c r="M70" s="486" t="s">
        <v>77</v>
      </c>
      <c r="N70" s="486" t="s">
        <v>77</v>
      </c>
      <c r="O70" s="486" t="s">
        <v>77</v>
      </c>
      <c r="P70" s="486" t="s">
        <v>77</v>
      </c>
      <c r="Q70" s="486" t="s">
        <v>77</v>
      </c>
      <c r="R70" s="486" t="s">
        <v>77</v>
      </c>
      <c r="S70" s="486" t="s">
        <v>77</v>
      </c>
      <c r="T70" s="487" t="s">
        <v>77</v>
      </c>
      <c r="U70" s="486" t="s">
        <v>77</v>
      </c>
      <c r="V70" s="486" t="s">
        <v>77</v>
      </c>
      <c r="W70" s="486" t="s">
        <v>77</v>
      </c>
      <c r="X70" s="486" t="s">
        <v>77</v>
      </c>
      <c r="Y70" s="486" t="s">
        <v>77</v>
      </c>
      <c r="Z70" s="486" t="s">
        <v>77</v>
      </c>
      <c r="AA70" s="486" t="s">
        <v>77</v>
      </c>
      <c r="AB70" s="482" t="s">
        <v>77</v>
      </c>
    </row>
    <row r="71" spans="1:28" s="294" customFormat="1" ht="26.25" customHeight="1" x14ac:dyDescent="0.4">
      <c r="A71" s="483" t="s">
        <v>77</v>
      </c>
      <c r="B71" s="484" t="s">
        <v>77</v>
      </c>
      <c r="C71" s="484" t="s">
        <v>77</v>
      </c>
      <c r="D71" s="484" t="s">
        <v>77</v>
      </c>
      <c r="E71" s="484" t="s">
        <v>77</v>
      </c>
      <c r="F71" s="484" t="s">
        <v>77</v>
      </c>
      <c r="G71" s="495" t="s">
        <v>77</v>
      </c>
      <c r="H71" s="495" t="s">
        <v>77</v>
      </c>
      <c r="I71" s="484" t="s">
        <v>77</v>
      </c>
      <c r="J71" s="494" t="s">
        <v>77</v>
      </c>
      <c r="K71" s="484" t="s">
        <v>77</v>
      </c>
      <c r="L71" s="485" t="s">
        <v>77</v>
      </c>
      <c r="M71" s="486" t="s">
        <v>77</v>
      </c>
      <c r="N71" s="486" t="s">
        <v>77</v>
      </c>
      <c r="O71" s="486" t="s">
        <v>77</v>
      </c>
      <c r="P71" s="486" t="s">
        <v>77</v>
      </c>
      <c r="Q71" s="486" t="s">
        <v>77</v>
      </c>
      <c r="R71" s="486" t="s">
        <v>77</v>
      </c>
      <c r="S71" s="486" t="s">
        <v>77</v>
      </c>
      <c r="T71" s="487" t="s">
        <v>77</v>
      </c>
      <c r="U71" s="486" t="s">
        <v>77</v>
      </c>
      <c r="V71" s="486" t="s">
        <v>77</v>
      </c>
      <c r="W71" s="486" t="s">
        <v>77</v>
      </c>
      <c r="X71" s="486" t="s">
        <v>77</v>
      </c>
      <c r="Y71" s="486" t="s">
        <v>77</v>
      </c>
      <c r="Z71" s="486" t="s">
        <v>77</v>
      </c>
      <c r="AA71" s="486" t="s">
        <v>77</v>
      </c>
      <c r="AB71" s="482" t="s">
        <v>77</v>
      </c>
    </row>
    <row r="72" spans="1:28" s="294" customFormat="1" ht="26.25" customHeight="1" x14ac:dyDescent="0.4">
      <c r="A72" s="483">
        <v>1</v>
      </c>
      <c r="B72" s="484" t="s">
        <v>320</v>
      </c>
      <c r="C72" s="484">
        <v>1</v>
      </c>
      <c r="D72" s="484" t="s">
        <v>68</v>
      </c>
      <c r="E72" s="484" t="s">
        <v>69</v>
      </c>
      <c r="F72" s="484">
        <v>58</v>
      </c>
      <c r="G72" s="495">
        <v>161009718</v>
      </c>
      <c r="H72" s="484" t="s">
        <v>278</v>
      </c>
      <c r="I72" s="484">
        <v>3972.8</v>
      </c>
      <c r="J72" s="484">
        <v>3140.6</v>
      </c>
      <c r="K72" s="484">
        <v>3140.6</v>
      </c>
      <c r="L72" s="485" t="s">
        <v>77</v>
      </c>
      <c r="M72" s="486">
        <v>16.43</v>
      </c>
      <c r="N72" s="486">
        <v>7.91</v>
      </c>
      <c r="O72" s="486">
        <v>38.07</v>
      </c>
      <c r="P72" s="486">
        <v>3905</v>
      </c>
      <c r="Q72" s="486" t="s">
        <v>53</v>
      </c>
      <c r="R72" s="486">
        <v>3544</v>
      </c>
      <c r="S72" s="486">
        <v>8.52</v>
      </c>
      <c r="T72" s="487" t="s">
        <v>77</v>
      </c>
      <c r="U72" s="486">
        <v>21.8</v>
      </c>
      <c r="V72" s="486">
        <v>10.5</v>
      </c>
      <c r="W72" s="486">
        <v>23.01</v>
      </c>
      <c r="X72" s="486">
        <v>4954</v>
      </c>
      <c r="Y72" s="486" t="s">
        <v>125</v>
      </c>
      <c r="Z72" s="486">
        <v>4329</v>
      </c>
      <c r="AA72" s="486">
        <v>11.3</v>
      </c>
      <c r="AB72" s="482" t="s">
        <v>77</v>
      </c>
    </row>
    <row r="73" spans="1:28" s="294" customFormat="1" ht="26.25" customHeight="1" x14ac:dyDescent="0.4">
      <c r="A73" s="483">
        <v>4</v>
      </c>
      <c r="B73" s="484" t="s">
        <v>324</v>
      </c>
      <c r="C73" s="484">
        <v>3</v>
      </c>
      <c r="D73" s="484" t="s">
        <v>68</v>
      </c>
      <c r="E73" s="484" t="s">
        <v>69</v>
      </c>
      <c r="F73" s="484">
        <v>58</v>
      </c>
      <c r="G73" s="495">
        <v>161009719</v>
      </c>
      <c r="H73" s="484" t="s">
        <v>320</v>
      </c>
      <c r="I73" s="484">
        <v>3978.08</v>
      </c>
      <c r="J73" s="484">
        <v>3978.08</v>
      </c>
      <c r="K73" s="484">
        <v>3946.28</v>
      </c>
      <c r="L73" s="485" t="s">
        <v>77</v>
      </c>
      <c r="M73" s="486">
        <v>15.65</v>
      </c>
      <c r="N73" s="486">
        <v>7.16</v>
      </c>
      <c r="O73" s="486">
        <v>43.4</v>
      </c>
      <c r="P73" s="486">
        <v>3503</v>
      </c>
      <c r="Q73" s="486" t="s">
        <v>29</v>
      </c>
      <c r="R73" s="486">
        <v>3183</v>
      </c>
      <c r="S73" s="486">
        <v>8.49</v>
      </c>
      <c r="T73" s="487" t="s">
        <v>77</v>
      </c>
      <c r="U73" s="486">
        <v>21.19</v>
      </c>
      <c r="V73" s="486">
        <v>8.9499999999999993</v>
      </c>
      <c r="W73" s="486">
        <v>30.31</v>
      </c>
      <c r="X73" s="486">
        <v>4426</v>
      </c>
      <c r="Y73" s="486" t="s">
        <v>70</v>
      </c>
      <c r="Z73" s="486">
        <v>3831</v>
      </c>
      <c r="AA73" s="486">
        <v>12.24</v>
      </c>
      <c r="AB73" s="482" t="s">
        <v>77</v>
      </c>
    </row>
    <row r="74" spans="1:28" s="294" customFormat="1" ht="26.25" customHeight="1" x14ac:dyDescent="0.4">
      <c r="A74" s="483">
        <v>6</v>
      </c>
      <c r="B74" s="484" t="s">
        <v>323</v>
      </c>
      <c r="C74" s="484">
        <v>5</v>
      </c>
      <c r="D74" s="484" t="s">
        <v>68</v>
      </c>
      <c r="E74" s="484" t="s">
        <v>69</v>
      </c>
      <c r="F74" s="484">
        <v>59</v>
      </c>
      <c r="G74" s="495">
        <v>151000466</v>
      </c>
      <c r="H74" s="484" t="s">
        <v>322</v>
      </c>
      <c r="I74" s="484">
        <v>3941.69</v>
      </c>
      <c r="J74" s="484">
        <v>3167.04</v>
      </c>
      <c r="K74" s="484">
        <v>3167.04</v>
      </c>
      <c r="L74" s="485" t="s">
        <v>77</v>
      </c>
      <c r="M74" s="486">
        <v>19.68</v>
      </c>
      <c r="N74" s="486">
        <v>7.85</v>
      </c>
      <c r="O74" s="486">
        <v>37.340000000000003</v>
      </c>
      <c r="P74" s="486">
        <v>3932</v>
      </c>
      <c r="Q74" s="486" t="s">
        <v>53</v>
      </c>
      <c r="R74" s="486">
        <v>3427</v>
      </c>
      <c r="S74" s="486">
        <v>11.83</v>
      </c>
      <c r="T74" s="487" t="s">
        <v>77</v>
      </c>
      <c r="U74" s="486">
        <v>20.73</v>
      </c>
      <c r="V74" s="486">
        <v>9.39</v>
      </c>
      <c r="W74" s="486">
        <v>26.05</v>
      </c>
      <c r="X74" s="486">
        <v>4749</v>
      </c>
      <c r="Y74" s="486" t="s">
        <v>69</v>
      </c>
      <c r="Z74" s="486">
        <v>4155</v>
      </c>
      <c r="AA74" s="486">
        <v>11.34</v>
      </c>
      <c r="AB74" s="482" t="s">
        <v>77</v>
      </c>
    </row>
    <row r="75" spans="1:28" s="294" customFormat="1" ht="26.25" customHeight="1" x14ac:dyDescent="0.4">
      <c r="A75" s="483">
        <v>9</v>
      </c>
      <c r="B75" s="484" t="s">
        <v>323</v>
      </c>
      <c r="C75" s="484">
        <v>7</v>
      </c>
      <c r="D75" s="484" t="s">
        <v>68</v>
      </c>
      <c r="E75" s="484" t="s">
        <v>69</v>
      </c>
      <c r="F75" s="484">
        <v>58</v>
      </c>
      <c r="G75" s="495">
        <v>151000467</v>
      </c>
      <c r="H75" s="495" t="s">
        <v>322</v>
      </c>
      <c r="I75" s="484">
        <v>3940.76</v>
      </c>
      <c r="J75" s="484">
        <v>3271.95</v>
      </c>
      <c r="K75" s="484">
        <v>3271.95</v>
      </c>
      <c r="L75" s="485" t="s">
        <v>77</v>
      </c>
      <c r="M75" s="493">
        <v>19.350000000000001</v>
      </c>
      <c r="N75" s="486">
        <v>8.08</v>
      </c>
      <c r="O75" s="486">
        <v>29.74</v>
      </c>
      <c r="P75" s="486">
        <v>4567</v>
      </c>
      <c r="Q75" s="486" t="s">
        <v>70</v>
      </c>
      <c r="R75" s="486">
        <v>4007</v>
      </c>
      <c r="S75" s="486">
        <v>11.27</v>
      </c>
      <c r="T75" s="487" t="s">
        <v>77</v>
      </c>
      <c r="U75" s="486">
        <v>22.29</v>
      </c>
      <c r="V75" s="486">
        <v>9.33</v>
      </c>
      <c r="W75" s="486">
        <v>25.43</v>
      </c>
      <c r="X75" s="486">
        <v>4821</v>
      </c>
      <c r="Y75" s="486" t="s">
        <v>69</v>
      </c>
      <c r="Z75" s="486">
        <v>4132</v>
      </c>
      <c r="AA75" s="486">
        <v>12.96</v>
      </c>
      <c r="AB75" s="482" t="s">
        <v>77</v>
      </c>
    </row>
    <row r="76" spans="1:28" s="294" customFormat="1" ht="26.25" customHeight="1" x14ac:dyDescent="0.4">
      <c r="A76" s="483">
        <v>11</v>
      </c>
      <c r="B76" s="484" t="s">
        <v>355</v>
      </c>
      <c r="C76" s="484">
        <v>8</v>
      </c>
      <c r="D76" s="484" t="s">
        <v>68</v>
      </c>
      <c r="E76" s="484" t="s">
        <v>69</v>
      </c>
      <c r="F76" s="484">
        <v>58</v>
      </c>
      <c r="G76" s="495">
        <v>161009720</v>
      </c>
      <c r="H76" s="484" t="s">
        <v>323</v>
      </c>
      <c r="I76" s="484">
        <v>3950.21</v>
      </c>
      <c r="J76" s="484">
        <v>3950.21</v>
      </c>
      <c r="K76" s="484">
        <v>3918.6</v>
      </c>
      <c r="L76" s="485" t="s">
        <v>77</v>
      </c>
      <c r="M76" s="493">
        <v>19.13</v>
      </c>
      <c r="N76" s="486">
        <v>7.89</v>
      </c>
      <c r="O76" s="486">
        <v>29.4</v>
      </c>
      <c r="P76" s="486">
        <v>4634</v>
      </c>
      <c r="Q76" s="486" t="s">
        <v>69</v>
      </c>
      <c r="R76" s="486">
        <v>4068</v>
      </c>
      <c r="S76" s="486">
        <v>11.24</v>
      </c>
      <c r="T76" s="487" t="s">
        <v>77</v>
      </c>
      <c r="U76" s="486">
        <v>21.84</v>
      </c>
      <c r="V76" s="486">
        <v>8.86</v>
      </c>
      <c r="W76" s="486">
        <v>25.04</v>
      </c>
      <c r="X76" s="486">
        <v>4924</v>
      </c>
      <c r="Y76" s="486" t="s">
        <v>125</v>
      </c>
      <c r="Z76" s="486">
        <v>4223</v>
      </c>
      <c r="AA76" s="486">
        <v>12.98</v>
      </c>
      <c r="AB76" s="482" t="s">
        <v>77</v>
      </c>
    </row>
    <row r="77" spans="1:28" s="294" customFormat="1" ht="26.25" customHeight="1" x14ac:dyDescent="0.4">
      <c r="A77" s="483">
        <v>13</v>
      </c>
      <c r="B77" s="484" t="s">
        <v>330</v>
      </c>
      <c r="C77" s="484">
        <v>10</v>
      </c>
      <c r="D77" s="484" t="s">
        <v>68</v>
      </c>
      <c r="E77" s="484" t="s">
        <v>69</v>
      </c>
      <c r="F77" s="484">
        <v>56</v>
      </c>
      <c r="G77" s="484">
        <v>151000468</v>
      </c>
      <c r="H77" s="484" t="s">
        <v>361</v>
      </c>
      <c r="I77" s="484">
        <v>3808.16</v>
      </c>
      <c r="J77" s="484">
        <v>3808.16</v>
      </c>
      <c r="K77" s="484">
        <v>3777.75</v>
      </c>
      <c r="L77" s="485" t="s">
        <v>77</v>
      </c>
      <c r="M77" s="486">
        <v>20.27</v>
      </c>
      <c r="N77" s="486">
        <v>8.73</v>
      </c>
      <c r="O77" s="486">
        <v>28.12</v>
      </c>
      <c r="P77" s="486">
        <v>4642</v>
      </c>
      <c r="Q77" s="486" t="s">
        <v>69</v>
      </c>
      <c r="R77" s="486">
        <v>4055</v>
      </c>
      <c r="S77" s="486">
        <v>11.54</v>
      </c>
      <c r="T77" s="487" t="s">
        <v>77</v>
      </c>
      <c r="U77" s="486">
        <v>22.13</v>
      </c>
      <c r="V77" s="486">
        <v>9.8800000000000008</v>
      </c>
      <c r="W77" s="486">
        <v>22.47</v>
      </c>
      <c r="X77" s="486">
        <v>5037</v>
      </c>
      <c r="Y77" s="486" t="s">
        <v>125</v>
      </c>
      <c r="Z77" s="486">
        <v>4352</v>
      </c>
      <c r="AA77" s="486">
        <v>12.25</v>
      </c>
      <c r="AB77" s="482" t="s">
        <v>77</v>
      </c>
    </row>
    <row r="78" spans="1:28" s="294" customFormat="1" ht="26.25" customHeight="1" x14ac:dyDescent="0.4">
      <c r="A78" s="483">
        <v>15</v>
      </c>
      <c r="B78" s="484" t="s">
        <v>330</v>
      </c>
      <c r="C78" s="484">
        <v>12</v>
      </c>
      <c r="D78" s="484" t="s">
        <v>68</v>
      </c>
      <c r="E78" s="484" t="s">
        <v>69</v>
      </c>
      <c r="F78" s="484">
        <v>58</v>
      </c>
      <c r="G78" s="484">
        <v>161009721</v>
      </c>
      <c r="H78" s="484" t="s">
        <v>355</v>
      </c>
      <c r="I78" s="484">
        <v>3897.86</v>
      </c>
      <c r="J78" s="484">
        <v>3897.86</v>
      </c>
      <c r="K78" s="484">
        <v>3867.1</v>
      </c>
      <c r="L78" s="485" t="s">
        <v>77</v>
      </c>
      <c r="M78" s="486">
        <v>19.25</v>
      </c>
      <c r="N78" s="486">
        <v>9</v>
      </c>
      <c r="O78" s="486">
        <v>27.58</v>
      </c>
      <c r="P78" s="486">
        <v>4681</v>
      </c>
      <c r="Q78" s="486" t="s">
        <v>69</v>
      </c>
      <c r="R78" s="486">
        <v>4154</v>
      </c>
      <c r="S78" s="486">
        <v>10.25</v>
      </c>
      <c r="T78" s="487" t="s">
        <v>77</v>
      </c>
      <c r="U78" s="486">
        <v>22.47</v>
      </c>
      <c r="V78" s="486">
        <v>8.82</v>
      </c>
      <c r="W78" s="486">
        <v>26.31</v>
      </c>
      <c r="X78" s="486">
        <v>4795</v>
      </c>
      <c r="Y78" s="486" t="s">
        <v>69</v>
      </c>
      <c r="Z78" s="486">
        <v>4077</v>
      </c>
      <c r="AA78" s="486">
        <v>13.65</v>
      </c>
      <c r="AB78" s="482" t="s">
        <v>77</v>
      </c>
    </row>
    <row r="79" spans="1:28" s="294" customFormat="1" ht="26.25" customHeight="1" x14ac:dyDescent="0.4">
      <c r="A79" s="483">
        <v>17</v>
      </c>
      <c r="B79" s="484" t="s">
        <v>307</v>
      </c>
      <c r="C79" s="484">
        <v>14</v>
      </c>
      <c r="D79" s="484" t="s">
        <v>68</v>
      </c>
      <c r="E79" s="484" t="s">
        <v>69</v>
      </c>
      <c r="F79" s="484">
        <v>59</v>
      </c>
      <c r="G79" s="484">
        <v>161009724</v>
      </c>
      <c r="H79" s="484" t="s">
        <v>325</v>
      </c>
      <c r="I79" s="484">
        <v>4061.36</v>
      </c>
      <c r="J79" s="484">
        <v>4061.36</v>
      </c>
      <c r="K79" s="484">
        <v>4029.73</v>
      </c>
      <c r="L79" s="485" t="s">
        <v>77</v>
      </c>
      <c r="M79" s="486">
        <v>18.47</v>
      </c>
      <c r="N79" s="486">
        <v>9.43</v>
      </c>
      <c r="O79" s="486">
        <v>21.37</v>
      </c>
      <c r="P79" s="486">
        <v>5248</v>
      </c>
      <c r="Q79" s="486" t="s">
        <v>127</v>
      </c>
      <c r="R79" s="486">
        <v>4724</v>
      </c>
      <c r="S79" s="486">
        <v>9.0399999999999991</v>
      </c>
      <c r="T79" s="487" t="s">
        <v>77</v>
      </c>
      <c r="U79" s="486">
        <v>21.09</v>
      </c>
      <c r="V79" s="486">
        <v>9.83</v>
      </c>
      <c r="W79" s="486">
        <v>20.170000000000002</v>
      </c>
      <c r="X79" s="486">
        <v>5229</v>
      </c>
      <c r="Y79" s="486" t="s">
        <v>127</v>
      </c>
      <c r="Z79" s="486">
        <v>4576</v>
      </c>
      <c r="AA79" s="486">
        <v>11.26</v>
      </c>
      <c r="AB79" s="482" t="s">
        <v>77</v>
      </c>
    </row>
    <row r="80" spans="1:28" s="294" customFormat="1" ht="26.25" customHeight="1" x14ac:dyDescent="0.4">
      <c r="A80" s="483">
        <v>18</v>
      </c>
      <c r="B80" s="484" t="s">
        <v>307</v>
      </c>
      <c r="C80" s="484">
        <v>15</v>
      </c>
      <c r="D80" s="484" t="s">
        <v>68</v>
      </c>
      <c r="E80" s="484" t="s">
        <v>69</v>
      </c>
      <c r="F80" s="484">
        <v>58</v>
      </c>
      <c r="G80" s="484">
        <v>151000469</v>
      </c>
      <c r="H80" s="484" t="s">
        <v>325</v>
      </c>
      <c r="I80" s="484">
        <v>3941.25</v>
      </c>
      <c r="J80" s="484">
        <v>3134.11</v>
      </c>
      <c r="K80" s="484">
        <v>3134.11</v>
      </c>
      <c r="L80" s="485" t="s">
        <v>77</v>
      </c>
      <c r="M80" s="486">
        <v>21.12</v>
      </c>
      <c r="N80" s="486">
        <v>8.1300000000000008</v>
      </c>
      <c r="O80" s="486">
        <v>31.23</v>
      </c>
      <c r="P80" s="486">
        <v>4498</v>
      </c>
      <c r="Q80" s="486" t="s">
        <v>70</v>
      </c>
      <c r="R80" s="486">
        <v>3862</v>
      </c>
      <c r="S80" s="486">
        <v>12.99</v>
      </c>
      <c r="T80" s="487" t="s">
        <v>77</v>
      </c>
      <c r="U80" s="486">
        <v>22.11</v>
      </c>
      <c r="V80" s="486">
        <v>9.0399999999999991</v>
      </c>
      <c r="W80" s="486">
        <v>27.02</v>
      </c>
      <c r="X80" s="486">
        <v>4671</v>
      </c>
      <c r="Y80" s="486" t="s">
        <v>69</v>
      </c>
      <c r="Z80" s="486">
        <v>4000</v>
      </c>
      <c r="AA80" s="486">
        <v>13.07</v>
      </c>
      <c r="AB80" s="482" t="s">
        <v>77</v>
      </c>
    </row>
    <row r="81" spans="1:29" s="294" customFormat="1" ht="26.25" customHeight="1" x14ac:dyDescent="0.4">
      <c r="A81" s="483">
        <v>24</v>
      </c>
      <c r="B81" s="484" t="s">
        <v>305</v>
      </c>
      <c r="C81" s="484">
        <v>19</v>
      </c>
      <c r="D81" s="484" t="s">
        <v>68</v>
      </c>
      <c r="E81" s="484" t="s">
        <v>69</v>
      </c>
      <c r="F81" s="484">
        <v>58</v>
      </c>
      <c r="G81" s="484">
        <v>151000470</v>
      </c>
      <c r="H81" s="484" t="s">
        <v>307</v>
      </c>
      <c r="I81" s="484">
        <v>4046.94</v>
      </c>
      <c r="J81" s="484">
        <v>4046.94</v>
      </c>
      <c r="K81" s="484">
        <v>4014.92</v>
      </c>
      <c r="L81" s="485" t="s">
        <v>77</v>
      </c>
      <c r="M81" s="486">
        <v>21.11</v>
      </c>
      <c r="N81" s="486">
        <v>9.61</v>
      </c>
      <c r="O81" s="486">
        <v>28.46</v>
      </c>
      <c r="P81" s="486">
        <v>4558</v>
      </c>
      <c r="Q81" s="486" t="s">
        <v>70</v>
      </c>
      <c r="R81" s="486">
        <v>3978</v>
      </c>
      <c r="S81" s="486">
        <v>11.5</v>
      </c>
      <c r="T81" s="487" t="s">
        <v>77</v>
      </c>
      <c r="U81" s="486">
        <v>22.73</v>
      </c>
      <c r="V81" s="486">
        <v>9.75</v>
      </c>
      <c r="W81" s="486">
        <v>21.7</v>
      </c>
      <c r="X81" s="486">
        <v>5103</v>
      </c>
      <c r="Y81" s="486" t="s">
        <v>125</v>
      </c>
      <c r="Z81" s="486">
        <v>4369</v>
      </c>
      <c r="AA81" s="486">
        <v>12.98</v>
      </c>
      <c r="AB81" s="482" t="s">
        <v>77</v>
      </c>
    </row>
    <row r="82" spans="1:29" s="294" customFormat="1" ht="26.25" customHeight="1" x14ac:dyDescent="0.4">
      <c r="A82" s="483">
        <v>26</v>
      </c>
      <c r="B82" s="484" t="s">
        <v>311</v>
      </c>
      <c r="C82" s="484">
        <v>21</v>
      </c>
      <c r="D82" s="484" t="s">
        <v>68</v>
      </c>
      <c r="E82" s="484" t="s">
        <v>69</v>
      </c>
      <c r="F82" s="484">
        <v>56</v>
      </c>
      <c r="G82" s="484">
        <v>151000471</v>
      </c>
      <c r="H82" s="484" t="s">
        <v>362</v>
      </c>
      <c r="I82" s="484">
        <v>3720.39</v>
      </c>
      <c r="J82" s="484">
        <v>3720.39</v>
      </c>
      <c r="K82" s="484">
        <v>3691.38</v>
      </c>
      <c r="L82" s="485" t="s">
        <v>77</v>
      </c>
      <c r="M82" s="486">
        <v>19.18</v>
      </c>
      <c r="N82" s="486">
        <v>9.7200000000000006</v>
      </c>
      <c r="O82" s="486">
        <v>26.28</v>
      </c>
      <c r="P82" s="486">
        <v>4732</v>
      </c>
      <c r="Q82" s="486" t="s">
        <v>69</v>
      </c>
      <c r="R82" s="486">
        <v>4236</v>
      </c>
      <c r="S82" s="486">
        <v>9.4600000000000009</v>
      </c>
      <c r="T82" s="487" t="s">
        <v>77</v>
      </c>
      <c r="U82" s="486">
        <v>22.88</v>
      </c>
      <c r="V82" s="486">
        <v>9.7100000000000009</v>
      </c>
      <c r="W82" s="486">
        <v>20.71</v>
      </c>
      <c r="X82" s="486">
        <v>5168</v>
      </c>
      <c r="Y82" s="486" t="s">
        <v>125</v>
      </c>
      <c r="Z82" s="486">
        <v>4414</v>
      </c>
      <c r="AA82" s="486">
        <v>13.17</v>
      </c>
      <c r="AB82" s="482" t="s">
        <v>77</v>
      </c>
    </row>
    <row r="83" spans="1:29" s="294" customFormat="1" ht="26.25" customHeight="1" x14ac:dyDescent="0.4">
      <c r="A83" s="483">
        <v>28</v>
      </c>
      <c r="B83" s="484" t="s">
        <v>312</v>
      </c>
      <c r="C83" s="484">
        <v>23</v>
      </c>
      <c r="D83" s="484" t="s">
        <v>68</v>
      </c>
      <c r="E83" s="484" t="s">
        <v>69</v>
      </c>
      <c r="F83" s="484">
        <v>59</v>
      </c>
      <c r="G83" s="484">
        <v>151000472</v>
      </c>
      <c r="H83" s="484" t="s">
        <v>311</v>
      </c>
      <c r="I83" s="484">
        <v>4044.98</v>
      </c>
      <c r="J83" s="484">
        <v>4044.98</v>
      </c>
      <c r="K83" s="484">
        <v>4014.25</v>
      </c>
      <c r="L83" s="485" t="s">
        <v>77</v>
      </c>
      <c r="M83" s="486">
        <v>19.399999999999999</v>
      </c>
      <c r="N83" s="486">
        <v>9.2799999999999994</v>
      </c>
      <c r="O83" s="486">
        <v>27.41</v>
      </c>
      <c r="P83" s="486">
        <v>4653</v>
      </c>
      <c r="Q83" s="486" t="s">
        <v>69</v>
      </c>
      <c r="R83" s="486">
        <v>4134</v>
      </c>
      <c r="S83" s="486">
        <v>10.119999999999999</v>
      </c>
      <c r="T83" s="487" t="s">
        <v>77</v>
      </c>
      <c r="U83" s="486">
        <v>23.34</v>
      </c>
      <c r="V83" s="486">
        <v>9.0399999999999991</v>
      </c>
      <c r="W83" s="486">
        <v>25.54</v>
      </c>
      <c r="X83" s="486">
        <v>4837</v>
      </c>
      <c r="Y83" s="486" t="s">
        <v>69</v>
      </c>
      <c r="Z83" s="486">
        <v>4077</v>
      </c>
      <c r="AA83" s="486">
        <v>14.3</v>
      </c>
      <c r="AB83" s="482" t="s">
        <v>77</v>
      </c>
    </row>
    <row r="84" spans="1:29" s="294" customFormat="1" ht="26.25" customHeight="1" x14ac:dyDescent="0.4">
      <c r="A84" s="483">
        <v>29</v>
      </c>
      <c r="B84" s="484" t="s">
        <v>363</v>
      </c>
      <c r="C84" s="484">
        <v>24</v>
      </c>
      <c r="D84" s="484" t="s">
        <v>68</v>
      </c>
      <c r="E84" s="484" t="s">
        <v>69</v>
      </c>
      <c r="F84" s="484">
        <v>59</v>
      </c>
      <c r="G84" s="484">
        <v>161009727</v>
      </c>
      <c r="H84" s="484" t="s">
        <v>312</v>
      </c>
      <c r="I84" s="484">
        <v>3974.65</v>
      </c>
      <c r="J84" s="484">
        <v>3974.65</v>
      </c>
      <c r="K84" s="484">
        <v>3943.7</v>
      </c>
      <c r="L84" s="485" t="s">
        <v>77</v>
      </c>
      <c r="M84" s="486">
        <v>20.09</v>
      </c>
      <c r="N84" s="486">
        <v>8.32</v>
      </c>
      <c r="O84" s="486">
        <v>31.44</v>
      </c>
      <c r="P84" s="486">
        <v>4370</v>
      </c>
      <c r="Q84" s="486" t="s">
        <v>70</v>
      </c>
      <c r="R84" s="486">
        <v>3809</v>
      </c>
      <c r="S84" s="486">
        <v>11.77</v>
      </c>
      <c r="T84" s="487" t="s">
        <v>77</v>
      </c>
      <c r="U84" s="486">
        <v>24.07</v>
      </c>
      <c r="V84" s="486">
        <v>9.66</v>
      </c>
      <c r="W84" s="486">
        <v>22.89</v>
      </c>
      <c r="X84" s="486">
        <v>4992</v>
      </c>
      <c r="Y84" s="486" t="s">
        <v>125</v>
      </c>
      <c r="Z84" s="486">
        <v>4196</v>
      </c>
      <c r="AA84" s="486">
        <v>14.41</v>
      </c>
      <c r="AB84" s="482" t="s">
        <v>77</v>
      </c>
    </row>
    <row r="85" spans="1:29" s="294" customFormat="1" ht="26.25" customHeight="1" x14ac:dyDescent="0.4">
      <c r="A85" s="483">
        <v>31</v>
      </c>
      <c r="B85" s="484" t="s">
        <v>310</v>
      </c>
      <c r="C85" s="484">
        <v>26</v>
      </c>
      <c r="D85" s="484" t="s">
        <v>68</v>
      </c>
      <c r="E85" s="484" t="s">
        <v>69</v>
      </c>
      <c r="F85" s="484">
        <v>58</v>
      </c>
      <c r="G85" s="484">
        <v>151000473</v>
      </c>
      <c r="H85" s="484" t="s">
        <v>310</v>
      </c>
      <c r="I85" s="484">
        <v>3871.45</v>
      </c>
      <c r="J85" s="484">
        <v>3871.45</v>
      </c>
      <c r="K85" s="484">
        <v>3841.69</v>
      </c>
      <c r="L85" s="485" t="s">
        <v>77</v>
      </c>
      <c r="M85" s="486">
        <v>20.89</v>
      </c>
      <c r="N85" s="486">
        <v>8.2200000000000006</v>
      </c>
      <c r="O85" s="486">
        <v>33.9</v>
      </c>
      <c r="P85" s="486">
        <v>4163</v>
      </c>
      <c r="Q85" s="486" t="s">
        <v>27</v>
      </c>
      <c r="R85" s="486">
        <v>3588</v>
      </c>
      <c r="S85" s="486">
        <v>12.67</v>
      </c>
      <c r="T85" s="487" t="s">
        <v>77</v>
      </c>
      <c r="U85" s="486">
        <v>22.78</v>
      </c>
      <c r="V85" s="486">
        <v>10.28</v>
      </c>
      <c r="W85" s="486">
        <v>22.8</v>
      </c>
      <c r="X85" s="486">
        <v>4948</v>
      </c>
      <c r="Y85" s="486" t="s">
        <v>125</v>
      </c>
      <c r="Z85" s="486">
        <v>4259</v>
      </c>
      <c r="AA85" s="486">
        <v>12.5</v>
      </c>
      <c r="AB85" s="482" t="s">
        <v>77</v>
      </c>
    </row>
    <row r="86" spans="1:29" s="294" customFormat="1" ht="26.25" customHeight="1" x14ac:dyDescent="0.4">
      <c r="A86" s="483">
        <v>34</v>
      </c>
      <c r="B86" s="484" t="s">
        <v>314</v>
      </c>
      <c r="C86" s="484">
        <v>29</v>
      </c>
      <c r="D86" s="484" t="s">
        <v>68</v>
      </c>
      <c r="E86" s="484" t="s">
        <v>69</v>
      </c>
      <c r="F86" s="484">
        <v>58</v>
      </c>
      <c r="G86" s="484">
        <v>161009729</v>
      </c>
      <c r="H86" s="484" t="s">
        <v>309</v>
      </c>
      <c r="I86" s="484">
        <v>3986.96</v>
      </c>
      <c r="J86" s="484">
        <v>3986.96</v>
      </c>
      <c r="K86" s="484">
        <v>3955.91</v>
      </c>
      <c r="L86" s="485" t="s">
        <v>77</v>
      </c>
      <c r="M86" s="486">
        <v>23.84</v>
      </c>
      <c r="N86" s="486">
        <v>7.52</v>
      </c>
      <c r="O86" s="486">
        <v>42.21</v>
      </c>
      <c r="P86" s="486">
        <v>3562</v>
      </c>
      <c r="Q86" s="486" t="s">
        <v>29</v>
      </c>
      <c r="R86" s="486">
        <v>2933</v>
      </c>
      <c r="S86" s="486">
        <v>16.32</v>
      </c>
      <c r="T86" s="487" t="s">
        <v>77</v>
      </c>
      <c r="U86" s="486">
        <v>21.78</v>
      </c>
      <c r="V86" s="486">
        <v>9.98</v>
      </c>
      <c r="W86" s="486">
        <v>24.91</v>
      </c>
      <c r="X86" s="486">
        <v>4804</v>
      </c>
      <c r="Y86" s="486" t="s">
        <v>69</v>
      </c>
      <c r="Z86" s="486">
        <v>4174</v>
      </c>
      <c r="AA86" s="486">
        <v>11.8</v>
      </c>
      <c r="AB86" s="482" t="s">
        <v>77</v>
      </c>
    </row>
    <row r="87" spans="1:29" s="294" customFormat="1" ht="26.25" customHeight="1" x14ac:dyDescent="0.4">
      <c r="A87" s="483">
        <v>35</v>
      </c>
      <c r="B87" s="484" t="s">
        <v>314</v>
      </c>
      <c r="C87" s="484">
        <v>30</v>
      </c>
      <c r="D87" s="484" t="s">
        <v>68</v>
      </c>
      <c r="E87" s="484" t="s">
        <v>69</v>
      </c>
      <c r="F87" s="484">
        <v>58</v>
      </c>
      <c r="G87" s="484">
        <v>161009730</v>
      </c>
      <c r="H87" s="484" t="s">
        <v>314</v>
      </c>
      <c r="I87" s="484">
        <v>3887.25</v>
      </c>
      <c r="J87" s="484">
        <v>3887.25</v>
      </c>
      <c r="K87" s="484">
        <v>3856.6</v>
      </c>
      <c r="L87" s="485" t="s">
        <v>77</v>
      </c>
      <c r="M87" s="486">
        <v>20.87</v>
      </c>
      <c r="N87" s="486">
        <v>8.34</v>
      </c>
      <c r="O87" s="486">
        <v>35.76</v>
      </c>
      <c r="P87" s="486">
        <v>4061</v>
      </c>
      <c r="Q87" s="486" t="s">
        <v>27</v>
      </c>
      <c r="R87" s="486">
        <v>3506</v>
      </c>
      <c r="S87" s="486">
        <v>12.53</v>
      </c>
      <c r="T87" s="487" t="s">
        <v>77</v>
      </c>
      <c r="U87" s="486">
        <v>22.36</v>
      </c>
      <c r="V87" s="486">
        <v>9.92</v>
      </c>
      <c r="W87" s="486">
        <v>24.77</v>
      </c>
      <c r="X87" s="486">
        <v>4809</v>
      </c>
      <c r="Y87" s="486" t="s">
        <v>69</v>
      </c>
      <c r="Z87" s="486">
        <v>4145</v>
      </c>
      <c r="AA87" s="486">
        <v>12.44</v>
      </c>
      <c r="AB87" s="482" t="s">
        <v>77</v>
      </c>
    </row>
    <row r="88" spans="1:29" s="294" customFormat="1" ht="26.25" customHeight="1" x14ac:dyDescent="0.4">
      <c r="A88" s="483">
        <v>37</v>
      </c>
      <c r="B88" s="484" t="s">
        <v>313</v>
      </c>
      <c r="C88" s="484">
        <v>32</v>
      </c>
      <c r="D88" s="484" t="s">
        <v>68</v>
      </c>
      <c r="E88" s="484" t="s">
        <v>69</v>
      </c>
      <c r="F88" s="484">
        <v>59</v>
      </c>
      <c r="G88" s="495">
        <v>161009731</v>
      </c>
      <c r="H88" s="484" t="s">
        <v>314</v>
      </c>
      <c r="I88" s="484">
        <v>3988.98</v>
      </c>
      <c r="J88" s="484">
        <v>2705.76</v>
      </c>
      <c r="K88" s="494">
        <v>2705.76</v>
      </c>
      <c r="L88" s="485" t="s">
        <v>77</v>
      </c>
      <c r="M88" s="486" t="s">
        <v>77</v>
      </c>
      <c r="N88" s="486" t="s">
        <v>77</v>
      </c>
      <c r="O88" s="486" t="s">
        <v>77</v>
      </c>
      <c r="P88" s="486">
        <v>3959</v>
      </c>
      <c r="Q88" s="486" t="s">
        <v>53</v>
      </c>
      <c r="R88" s="486">
        <v>3583</v>
      </c>
      <c r="S88" s="486" t="s">
        <v>77</v>
      </c>
      <c r="T88" s="487" t="s">
        <v>77</v>
      </c>
      <c r="U88" s="486">
        <v>20.170000000000002</v>
      </c>
      <c r="V88" s="486">
        <v>10.24</v>
      </c>
      <c r="W88" s="486">
        <v>23.66</v>
      </c>
      <c r="X88" s="486">
        <v>4909</v>
      </c>
      <c r="Y88" s="486" t="s">
        <v>125</v>
      </c>
      <c r="Z88" s="486">
        <v>4366</v>
      </c>
      <c r="AA88" s="486">
        <v>9.93</v>
      </c>
      <c r="AB88" s="482" t="s">
        <v>77</v>
      </c>
    </row>
    <row r="89" spans="1:29" s="294" customFormat="1" ht="26.25" customHeight="1" x14ac:dyDescent="0.4">
      <c r="A89" s="483">
        <v>41</v>
      </c>
      <c r="B89" s="484" t="s">
        <v>316</v>
      </c>
      <c r="C89" s="484">
        <v>35</v>
      </c>
      <c r="D89" s="484" t="s">
        <v>68</v>
      </c>
      <c r="E89" s="484" t="s">
        <v>69</v>
      </c>
      <c r="F89" s="484">
        <v>58</v>
      </c>
      <c r="G89" s="495">
        <v>161009733</v>
      </c>
      <c r="H89" s="484" t="s">
        <v>313</v>
      </c>
      <c r="I89" s="484">
        <v>3956.37</v>
      </c>
      <c r="J89" s="484">
        <v>3956.37</v>
      </c>
      <c r="K89" s="484">
        <v>3925.15</v>
      </c>
      <c r="L89" s="485" t="s">
        <v>77</v>
      </c>
      <c r="M89" s="486">
        <v>20.51</v>
      </c>
      <c r="N89" s="486">
        <v>8.3000000000000007</v>
      </c>
      <c r="O89" s="486">
        <v>36.68</v>
      </c>
      <c r="P89" s="486">
        <v>3905</v>
      </c>
      <c r="Q89" s="486" t="s">
        <v>53</v>
      </c>
      <c r="R89" s="486">
        <v>3385</v>
      </c>
      <c r="S89" s="486">
        <v>12.21</v>
      </c>
      <c r="T89" s="487" t="s">
        <v>77</v>
      </c>
      <c r="U89" s="486">
        <v>19.510000000000002</v>
      </c>
      <c r="V89" s="486">
        <v>10.02</v>
      </c>
      <c r="W89" s="486">
        <v>25.59</v>
      </c>
      <c r="X89" s="486">
        <v>4756</v>
      </c>
      <c r="Y89" s="486" t="s">
        <v>69</v>
      </c>
      <c r="Z89" s="486">
        <v>4254</v>
      </c>
      <c r="AA89" s="486">
        <v>9.49</v>
      </c>
      <c r="AB89" s="482" t="s">
        <v>77</v>
      </c>
    </row>
    <row r="90" spans="1:29" s="294" customFormat="1" ht="26.25" customHeight="1" x14ac:dyDescent="0.4">
      <c r="A90" s="483">
        <v>44</v>
      </c>
      <c r="B90" s="484" t="s">
        <v>315</v>
      </c>
      <c r="C90" s="484">
        <v>38</v>
      </c>
      <c r="D90" s="484" t="s">
        <v>68</v>
      </c>
      <c r="E90" s="484" t="s">
        <v>69</v>
      </c>
      <c r="F90" s="484">
        <v>59</v>
      </c>
      <c r="G90" s="495">
        <v>161009734</v>
      </c>
      <c r="H90" s="495" t="s">
        <v>316</v>
      </c>
      <c r="I90" s="484">
        <v>3923.46</v>
      </c>
      <c r="J90" s="484">
        <v>3923.46</v>
      </c>
      <c r="K90" s="484">
        <v>3893.29</v>
      </c>
      <c r="L90" s="485" t="s">
        <v>77</v>
      </c>
      <c r="M90" s="486">
        <v>20.36</v>
      </c>
      <c r="N90" s="486">
        <v>5.88</v>
      </c>
      <c r="O90" s="486">
        <v>51.59</v>
      </c>
      <c r="P90" s="486">
        <v>2935</v>
      </c>
      <c r="Q90" s="486" t="s">
        <v>61</v>
      </c>
      <c r="R90" s="486">
        <v>2483</v>
      </c>
      <c r="S90" s="486">
        <v>14.48</v>
      </c>
      <c r="T90" s="487" t="s">
        <v>77</v>
      </c>
      <c r="U90" s="486">
        <v>20.39</v>
      </c>
      <c r="V90" s="486">
        <v>9.83</v>
      </c>
      <c r="W90" s="486">
        <v>24.02</v>
      </c>
      <c r="X90" s="486">
        <v>4903</v>
      </c>
      <c r="Y90" s="486" t="s">
        <v>125</v>
      </c>
      <c r="Z90" s="486">
        <v>4329</v>
      </c>
      <c r="AA90" s="486">
        <v>10.56</v>
      </c>
      <c r="AB90" s="482" t="s">
        <v>77</v>
      </c>
    </row>
    <row r="91" spans="1:29" s="294" customFormat="1" ht="26.25" customHeight="1" x14ac:dyDescent="0.4">
      <c r="A91" s="483">
        <v>48</v>
      </c>
      <c r="B91" s="484" t="s">
        <v>326</v>
      </c>
      <c r="C91" s="484">
        <v>42</v>
      </c>
      <c r="D91" s="484" t="s">
        <v>68</v>
      </c>
      <c r="E91" s="484" t="s">
        <v>69</v>
      </c>
      <c r="F91" s="484">
        <v>58</v>
      </c>
      <c r="G91" s="495">
        <v>161009735</v>
      </c>
      <c r="H91" s="495" t="s">
        <v>327</v>
      </c>
      <c r="I91" s="484">
        <v>3959.41</v>
      </c>
      <c r="J91" s="484">
        <v>3277</v>
      </c>
      <c r="K91" s="484">
        <v>3277</v>
      </c>
      <c r="L91" s="485" t="s">
        <v>77</v>
      </c>
      <c r="M91" s="486">
        <v>20.49</v>
      </c>
      <c r="N91" s="486">
        <v>9.3699999999999992</v>
      </c>
      <c r="O91" s="486">
        <v>27.08</v>
      </c>
      <c r="P91" s="486">
        <v>4680</v>
      </c>
      <c r="Q91" s="486" t="s">
        <v>69</v>
      </c>
      <c r="R91" s="486">
        <v>4106</v>
      </c>
      <c r="S91" s="486">
        <v>11.12</v>
      </c>
      <c r="T91" s="487" t="s">
        <v>77</v>
      </c>
      <c r="U91" s="486">
        <v>24.14</v>
      </c>
      <c r="V91" s="486">
        <v>9.26</v>
      </c>
      <c r="W91" s="486">
        <v>25.99</v>
      </c>
      <c r="X91" s="486">
        <v>4812</v>
      </c>
      <c r="Y91" s="486" t="s">
        <v>69</v>
      </c>
      <c r="Z91" s="486">
        <v>4023</v>
      </c>
      <c r="AA91" s="486">
        <v>14.88</v>
      </c>
      <c r="AB91" s="482" t="s">
        <v>77</v>
      </c>
    </row>
    <row r="92" spans="1:29" s="294" customFormat="1" ht="26.25" customHeight="1" x14ac:dyDescent="0.4">
      <c r="A92" s="483">
        <v>50</v>
      </c>
      <c r="B92" s="484" t="s">
        <v>364</v>
      </c>
      <c r="C92" s="484">
        <v>43</v>
      </c>
      <c r="D92" s="484" t="s">
        <v>68</v>
      </c>
      <c r="E92" s="484" t="s">
        <v>69</v>
      </c>
      <c r="F92" s="484">
        <v>58</v>
      </c>
      <c r="G92" s="495">
        <v>161009736</v>
      </c>
      <c r="H92" s="495" t="s">
        <v>327</v>
      </c>
      <c r="I92" s="484">
        <v>3957.55</v>
      </c>
      <c r="J92" s="484">
        <v>3957.55</v>
      </c>
      <c r="K92" s="484">
        <v>3926.73</v>
      </c>
      <c r="L92" s="485" t="s">
        <v>77</v>
      </c>
      <c r="M92" s="486">
        <v>18.28</v>
      </c>
      <c r="N92" s="486">
        <v>9.09</v>
      </c>
      <c r="O92" s="486">
        <v>31.04</v>
      </c>
      <c r="P92" s="486">
        <v>4405</v>
      </c>
      <c r="Q92" s="486" t="s">
        <v>70</v>
      </c>
      <c r="R92" s="486">
        <v>3960</v>
      </c>
      <c r="S92" s="486">
        <v>9.19</v>
      </c>
      <c r="T92" s="487" t="s">
        <v>77</v>
      </c>
      <c r="U92" s="486">
        <v>24.18</v>
      </c>
      <c r="V92" s="486">
        <v>9.77</v>
      </c>
      <c r="W92" s="486">
        <v>25.17</v>
      </c>
      <c r="X92" s="486">
        <v>4789</v>
      </c>
      <c r="Y92" s="486" t="s">
        <v>69</v>
      </c>
      <c r="Z92" s="486">
        <v>4024</v>
      </c>
      <c r="AA92" s="486">
        <v>14.41</v>
      </c>
      <c r="AB92" s="482" t="s">
        <v>77</v>
      </c>
    </row>
    <row r="93" spans="1:29" s="294" customFormat="1" ht="26.25" customHeight="1" x14ac:dyDescent="0.4">
      <c r="A93" s="483">
        <v>52</v>
      </c>
      <c r="B93" s="484" t="s">
        <v>348</v>
      </c>
      <c r="C93" s="484">
        <v>45</v>
      </c>
      <c r="D93" s="484" t="s">
        <v>68</v>
      </c>
      <c r="E93" s="484" t="s">
        <v>69</v>
      </c>
      <c r="F93" s="484">
        <v>58</v>
      </c>
      <c r="G93" s="495">
        <v>151000476</v>
      </c>
      <c r="H93" s="495" t="s">
        <v>364</v>
      </c>
      <c r="I93" s="484">
        <v>3961.85</v>
      </c>
      <c r="J93" s="484">
        <v>3961.85</v>
      </c>
      <c r="K93" s="484">
        <v>3930.61</v>
      </c>
      <c r="L93" s="485" t="s">
        <v>77</v>
      </c>
      <c r="M93" s="486">
        <v>18.100000000000001</v>
      </c>
      <c r="N93" s="486">
        <v>5.23</v>
      </c>
      <c r="O93" s="486">
        <v>37.25</v>
      </c>
      <c r="P93" s="486">
        <v>4213</v>
      </c>
      <c r="Q93" s="486" t="s">
        <v>27</v>
      </c>
      <c r="R93" s="486">
        <v>3641</v>
      </c>
      <c r="S93" s="486">
        <v>12.87</v>
      </c>
      <c r="T93" s="487" t="s">
        <v>77</v>
      </c>
      <c r="U93" s="486">
        <v>21.37</v>
      </c>
      <c r="V93" s="486">
        <v>9.7799999999999994</v>
      </c>
      <c r="W93" s="486">
        <v>19.57</v>
      </c>
      <c r="X93" s="486">
        <v>5296</v>
      </c>
      <c r="Y93" s="486" t="s">
        <v>127</v>
      </c>
      <c r="Z93" s="486">
        <v>4616</v>
      </c>
      <c r="AA93" s="486">
        <v>11.59</v>
      </c>
      <c r="AB93" s="482" t="s">
        <v>77</v>
      </c>
    </row>
    <row r="94" spans="1:29" s="294" customFormat="1" ht="26.25" customHeight="1" x14ac:dyDescent="0.4">
      <c r="A94" s="483">
        <v>55</v>
      </c>
      <c r="B94" s="484" t="s">
        <v>319</v>
      </c>
      <c r="C94" s="484">
        <v>48</v>
      </c>
      <c r="D94" s="484" t="s">
        <v>68</v>
      </c>
      <c r="E94" s="484" t="s">
        <v>69</v>
      </c>
      <c r="F94" s="484">
        <v>58</v>
      </c>
      <c r="G94" s="495">
        <v>161009738</v>
      </c>
      <c r="H94" s="495" t="s">
        <v>328</v>
      </c>
      <c r="I94" s="484">
        <v>3964.05</v>
      </c>
      <c r="J94" s="484">
        <v>3202.51</v>
      </c>
      <c r="K94" s="484">
        <v>3202.51</v>
      </c>
      <c r="L94" s="485" t="s">
        <v>77</v>
      </c>
      <c r="M94" s="486">
        <v>19.7</v>
      </c>
      <c r="N94" s="486">
        <v>8.2100000000000009</v>
      </c>
      <c r="O94" s="486">
        <v>38.04</v>
      </c>
      <c r="P94" s="486">
        <v>3851</v>
      </c>
      <c r="Q94" s="486" t="s">
        <v>53</v>
      </c>
      <c r="R94" s="486">
        <v>3369</v>
      </c>
      <c r="S94" s="486">
        <v>11.49</v>
      </c>
      <c r="T94" s="487" t="s">
        <v>77</v>
      </c>
      <c r="U94" s="486">
        <v>21.71</v>
      </c>
      <c r="V94" s="486">
        <v>9.82</v>
      </c>
      <c r="W94" s="486">
        <v>21.48</v>
      </c>
      <c r="X94" s="486">
        <v>5128</v>
      </c>
      <c r="Y94" s="486" t="s">
        <v>125</v>
      </c>
      <c r="Z94" s="486">
        <v>4452</v>
      </c>
      <c r="AA94" s="486">
        <v>11.89</v>
      </c>
      <c r="AB94" s="482" t="s">
        <v>77</v>
      </c>
      <c r="AC94"/>
    </row>
    <row r="95" spans="1:29" ht="23.25" x14ac:dyDescent="0.35">
      <c r="A95" s="483">
        <v>58</v>
      </c>
      <c r="B95" s="484" t="s">
        <v>319</v>
      </c>
      <c r="C95" s="484">
        <v>50</v>
      </c>
      <c r="D95" s="484" t="s">
        <v>68</v>
      </c>
      <c r="E95" s="484" t="s">
        <v>69</v>
      </c>
      <c r="F95" s="484">
        <v>58</v>
      </c>
      <c r="G95" s="495">
        <v>161009739</v>
      </c>
      <c r="H95" s="495" t="s">
        <v>319</v>
      </c>
      <c r="I95" s="484">
        <v>3972.97</v>
      </c>
      <c r="J95" s="484">
        <v>3972.97</v>
      </c>
      <c r="K95" s="484">
        <v>3941.6</v>
      </c>
      <c r="L95" s="485" t="s">
        <v>77</v>
      </c>
      <c r="M95" s="486">
        <v>19.73</v>
      </c>
      <c r="N95" s="486">
        <v>7.26</v>
      </c>
      <c r="O95" s="486">
        <v>42.23</v>
      </c>
      <c r="P95" s="486">
        <v>3585</v>
      </c>
      <c r="Q95" s="486" t="s">
        <v>29</v>
      </c>
      <c r="R95" s="486">
        <v>3103</v>
      </c>
      <c r="S95" s="486">
        <v>12.47</v>
      </c>
      <c r="T95" s="487" t="s">
        <v>77</v>
      </c>
      <c r="U95" s="486">
        <v>22.29</v>
      </c>
      <c r="V95" s="486">
        <v>9.43</v>
      </c>
      <c r="W95" s="486">
        <v>29.87</v>
      </c>
      <c r="X95" s="486">
        <v>4446</v>
      </c>
      <c r="Y95" s="486" t="s">
        <v>70</v>
      </c>
      <c r="Z95" s="486">
        <v>3815</v>
      </c>
      <c r="AA95" s="486">
        <v>12.86</v>
      </c>
      <c r="AB95" s="482" t="s">
        <v>77</v>
      </c>
    </row>
    <row r="96" spans="1:29" ht="23.25" x14ac:dyDescent="0.35">
      <c r="A96" s="483">
        <v>60</v>
      </c>
      <c r="B96" s="484" t="s">
        <v>349</v>
      </c>
      <c r="C96" s="484">
        <v>52</v>
      </c>
      <c r="D96" s="484" t="s">
        <v>68</v>
      </c>
      <c r="E96" s="484" t="s">
        <v>69</v>
      </c>
      <c r="F96" s="484">
        <v>59</v>
      </c>
      <c r="G96" s="495">
        <v>161009740</v>
      </c>
      <c r="H96" s="495" t="s">
        <v>351</v>
      </c>
      <c r="I96" s="484">
        <v>3986.65</v>
      </c>
      <c r="J96" s="494">
        <v>3986.65</v>
      </c>
      <c r="K96" s="494">
        <v>3955.21</v>
      </c>
      <c r="L96" s="485" t="s">
        <v>77</v>
      </c>
      <c r="M96" s="486" t="s">
        <v>77</v>
      </c>
      <c r="N96" s="486" t="s">
        <v>77</v>
      </c>
      <c r="O96" s="486" t="s">
        <v>77</v>
      </c>
      <c r="P96" s="486">
        <v>3959</v>
      </c>
      <c r="Q96" s="486" t="s">
        <v>53</v>
      </c>
      <c r="R96" s="486">
        <v>3583</v>
      </c>
      <c r="S96" s="486" t="s">
        <v>77</v>
      </c>
      <c r="T96" s="487" t="s">
        <v>77</v>
      </c>
      <c r="U96" s="486" t="s">
        <v>77</v>
      </c>
      <c r="V96" s="486" t="s">
        <v>77</v>
      </c>
      <c r="W96" s="486" t="s">
        <v>77</v>
      </c>
      <c r="X96" s="486">
        <v>4750</v>
      </c>
      <c r="Y96" s="486" t="s">
        <v>69</v>
      </c>
      <c r="Z96" s="486">
        <v>4450</v>
      </c>
      <c r="AA96" s="486" t="s">
        <v>77</v>
      </c>
      <c r="AB96" s="482" t="s">
        <v>77</v>
      </c>
    </row>
    <row r="97" spans="1:29" ht="23.25" x14ac:dyDescent="0.35">
      <c r="A97" s="483">
        <v>16</v>
      </c>
      <c r="B97" s="484" t="s">
        <v>365</v>
      </c>
      <c r="C97" s="484">
        <v>13</v>
      </c>
      <c r="D97" s="484" t="s">
        <v>128</v>
      </c>
      <c r="E97" s="484" t="s">
        <v>69</v>
      </c>
      <c r="F97" s="484">
        <v>57</v>
      </c>
      <c r="G97" s="484">
        <v>1610009723</v>
      </c>
      <c r="H97" s="484" t="s">
        <v>330</v>
      </c>
      <c r="I97" s="484">
        <v>3819.55</v>
      </c>
      <c r="J97" s="494">
        <v>3819.55</v>
      </c>
      <c r="K97" s="484">
        <v>3789.43</v>
      </c>
      <c r="L97" s="496" t="s">
        <v>77</v>
      </c>
      <c r="M97" s="497">
        <v>19.22</v>
      </c>
      <c r="N97" s="497">
        <v>8.0299999999999994</v>
      </c>
      <c r="O97" s="497">
        <v>31.89</v>
      </c>
      <c r="P97" s="497">
        <v>4404</v>
      </c>
      <c r="Q97" s="497" t="s">
        <v>70</v>
      </c>
      <c r="R97" s="497">
        <v>3868</v>
      </c>
      <c r="S97" s="497">
        <v>11.19</v>
      </c>
      <c r="T97" s="498" t="s">
        <v>77</v>
      </c>
      <c r="U97" s="497" t="s">
        <v>77</v>
      </c>
      <c r="V97" s="497" t="s">
        <v>77</v>
      </c>
      <c r="W97" s="497" t="s">
        <v>77</v>
      </c>
      <c r="X97" s="497">
        <v>4750</v>
      </c>
      <c r="Y97" s="497" t="s">
        <v>69</v>
      </c>
      <c r="Z97" s="497">
        <v>4450</v>
      </c>
      <c r="AA97" s="497" t="s">
        <v>77</v>
      </c>
      <c r="AB97" s="482" t="s">
        <v>77</v>
      </c>
    </row>
    <row r="98" spans="1:29" ht="20.25" customHeight="1" x14ac:dyDescent="0.35">
      <c r="A98" s="483" t="s">
        <v>77</v>
      </c>
      <c r="B98" s="484" t="s">
        <v>77</v>
      </c>
      <c r="C98" s="484" t="s">
        <v>77</v>
      </c>
      <c r="D98" s="488" t="s">
        <v>68</v>
      </c>
      <c r="E98" s="488" t="s">
        <v>69</v>
      </c>
      <c r="F98" s="484" t="s">
        <v>77</v>
      </c>
      <c r="G98" s="499" t="s">
        <v>77</v>
      </c>
      <c r="H98" s="500" t="s">
        <v>77</v>
      </c>
      <c r="I98" s="501">
        <v>102515.63</v>
      </c>
      <c r="J98" s="492">
        <v>96705.66</v>
      </c>
      <c r="K98" s="488">
        <v>96118.9</v>
      </c>
      <c r="L98" s="489" t="s">
        <v>77</v>
      </c>
      <c r="M98" s="502" t="s">
        <v>77</v>
      </c>
      <c r="N98" s="502" t="s">
        <v>77</v>
      </c>
      <c r="O98" s="502" t="s">
        <v>77</v>
      </c>
      <c r="P98" s="480">
        <v>4218</v>
      </c>
      <c r="Q98" s="480" t="s">
        <v>27</v>
      </c>
      <c r="R98" s="480">
        <v>3704</v>
      </c>
      <c r="S98" s="502" t="s">
        <v>77</v>
      </c>
      <c r="T98" s="503" t="s">
        <v>77</v>
      </c>
      <c r="U98" s="504" t="s">
        <v>77</v>
      </c>
      <c r="V98" s="504" t="s">
        <v>77</v>
      </c>
      <c r="W98" s="504" t="s">
        <v>77</v>
      </c>
      <c r="X98" s="504">
        <v>4877</v>
      </c>
      <c r="Y98" s="504" t="s">
        <v>69</v>
      </c>
      <c r="Z98" s="504" t="e">
        <v>#REF!</v>
      </c>
      <c r="AA98" s="504" t="s">
        <v>77</v>
      </c>
      <c r="AB98" s="482" t="s">
        <v>77</v>
      </c>
    </row>
    <row r="99" spans="1:29" ht="30" customHeight="1" x14ac:dyDescent="0.4">
      <c r="A99" s="483" t="s">
        <v>77</v>
      </c>
      <c r="B99" s="484" t="s">
        <v>77</v>
      </c>
      <c r="C99" s="484" t="s">
        <v>77</v>
      </c>
      <c r="D99" s="484" t="s">
        <v>77</v>
      </c>
      <c r="E99" s="484" t="s">
        <v>77</v>
      </c>
      <c r="F99" s="484" t="s">
        <v>77</v>
      </c>
      <c r="G99" s="499" t="s">
        <v>77</v>
      </c>
      <c r="H99" s="500" t="s">
        <v>77</v>
      </c>
      <c r="I99" s="505" t="s">
        <v>77</v>
      </c>
      <c r="J99" s="494" t="s">
        <v>77</v>
      </c>
      <c r="K99" s="484" t="s">
        <v>77</v>
      </c>
      <c r="L99" s="485" t="s">
        <v>77</v>
      </c>
      <c r="M99" s="486" t="s">
        <v>77</v>
      </c>
      <c r="N99" s="486" t="s">
        <v>77</v>
      </c>
      <c r="O99" s="486" t="s">
        <v>77</v>
      </c>
      <c r="P99" s="486" t="s">
        <v>77</v>
      </c>
      <c r="Q99" s="486" t="s">
        <v>77</v>
      </c>
      <c r="R99" s="486" t="s">
        <v>77</v>
      </c>
      <c r="S99" s="486" t="s">
        <v>77</v>
      </c>
      <c r="T99" s="506" t="s">
        <v>77</v>
      </c>
      <c r="U99" s="507" t="s">
        <v>77</v>
      </c>
      <c r="V99" s="507" t="s">
        <v>77</v>
      </c>
      <c r="W99" s="507" t="s">
        <v>77</v>
      </c>
      <c r="X99" s="507" t="s">
        <v>77</v>
      </c>
      <c r="Y99" s="507" t="s">
        <v>77</v>
      </c>
      <c r="Z99" s="507" t="s">
        <v>77</v>
      </c>
      <c r="AA99" s="507" t="s">
        <v>77</v>
      </c>
      <c r="AB99" s="482" t="s">
        <v>77</v>
      </c>
      <c r="AC99" s="294"/>
    </row>
    <row r="100" spans="1:29" s="294" customFormat="1" ht="30" customHeight="1" x14ac:dyDescent="0.4">
      <c r="A100" s="483" t="s">
        <v>77</v>
      </c>
      <c r="B100" s="484" t="s">
        <v>77</v>
      </c>
      <c r="C100" s="484" t="s">
        <v>77</v>
      </c>
      <c r="D100" s="484" t="s">
        <v>77</v>
      </c>
      <c r="E100" s="484" t="s">
        <v>77</v>
      </c>
      <c r="F100" s="484" t="s">
        <v>77</v>
      </c>
      <c r="G100" s="499" t="s">
        <v>77</v>
      </c>
      <c r="H100" s="500" t="s">
        <v>77</v>
      </c>
      <c r="I100" s="505" t="s">
        <v>77</v>
      </c>
      <c r="J100" s="494" t="s">
        <v>77</v>
      </c>
      <c r="K100" s="484" t="s">
        <v>77</v>
      </c>
      <c r="L100" s="485" t="s">
        <v>77</v>
      </c>
      <c r="M100" s="486" t="s">
        <v>77</v>
      </c>
      <c r="N100" s="486" t="s">
        <v>77</v>
      </c>
      <c r="O100" s="486" t="s">
        <v>77</v>
      </c>
      <c r="P100" s="486" t="s">
        <v>77</v>
      </c>
      <c r="Q100" s="486" t="s">
        <v>77</v>
      </c>
      <c r="R100" s="486" t="s">
        <v>77</v>
      </c>
      <c r="S100" s="486" t="s">
        <v>77</v>
      </c>
      <c r="T100" s="487" t="s">
        <v>77</v>
      </c>
      <c r="U100" s="486" t="s">
        <v>77</v>
      </c>
      <c r="V100" s="486" t="s">
        <v>77</v>
      </c>
      <c r="W100" s="486" t="s">
        <v>77</v>
      </c>
      <c r="X100" s="486" t="s">
        <v>77</v>
      </c>
      <c r="Y100" s="486" t="s">
        <v>77</v>
      </c>
      <c r="Z100" s="486" t="s">
        <v>77</v>
      </c>
      <c r="AA100" s="486" t="s">
        <v>77</v>
      </c>
      <c r="AB100" s="482" t="s">
        <v>77</v>
      </c>
    </row>
    <row r="101" spans="1:29" s="294" customFormat="1" ht="30" customHeight="1" x14ac:dyDescent="0.4">
      <c r="A101" s="145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89" t="s">
        <v>77</v>
      </c>
      <c r="M101" s="145"/>
      <c r="N101" s="145"/>
      <c r="O101" s="145"/>
      <c r="P101" s="145"/>
      <c r="Q101" s="145"/>
      <c r="R101" s="145"/>
      <c r="S101" s="145"/>
      <c r="T101" s="89" t="s">
        <v>77</v>
      </c>
      <c r="U101" s="145"/>
      <c r="V101" s="145"/>
      <c r="W101" s="145"/>
      <c r="X101" s="145"/>
      <c r="Y101" s="145"/>
      <c r="Z101" s="145"/>
      <c r="AA101" s="145"/>
      <c r="AB101" s="89" t="s">
        <v>77</v>
      </c>
    </row>
    <row r="102" spans="1:29" s="294" customFormat="1" ht="41.25" customHeight="1" x14ac:dyDescent="0.4">
      <c r="A102" s="145"/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89" t="s">
        <v>77</v>
      </c>
      <c r="M102" s="145"/>
      <c r="N102" s="145"/>
      <c r="O102" s="145"/>
      <c r="P102" s="145"/>
      <c r="Q102" s="145"/>
      <c r="R102" s="145"/>
      <c r="S102" s="145"/>
      <c r="T102" s="89" t="s">
        <v>77</v>
      </c>
      <c r="U102" s="145"/>
      <c r="V102" s="145"/>
      <c r="W102" s="145"/>
      <c r="X102" s="145"/>
      <c r="Y102" s="145"/>
      <c r="Z102" s="145"/>
      <c r="AA102" s="145"/>
      <c r="AB102" s="89" t="s">
        <v>77</v>
      </c>
    </row>
    <row r="103" spans="1:29" s="294" customFormat="1" ht="41.25" customHeight="1" x14ac:dyDescent="0.4">
      <c r="A103" s="454" t="s">
        <v>3</v>
      </c>
      <c r="B103" s="454" t="s">
        <v>4</v>
      </c>
      <c r="C103" s="454" t="s">
        <v>5</v>
      </c>
      <c r="D103" s="454" t="s">
        <v>6</v>
      </c>
      <c r="E103" s="455" t="s">
        <v>7</v>
      </c>
      <c r="F103" s="454" t="s">
        <v>8</v>
      </c>
      <c r="G103" s="454" t="s">
        <v>9</v>
      </c>
      <c r="H103" s="454" t="s">
        <v>10</v>
      </c>
      <c r="I103" s="456" t="s">
        <v>11</v>
      </c>
      <c r="J103" s="456"/>
      <c r="K103" s="457"/>
      <c r="L103" s="458" t="s">
        <v>77</v>
      </c>
      <c r="M103" s="459" t="s">
        <v>12</v>
      </c>
      <c r="N103" s="460" t="s">
        <v>303</v>
      </c>
      <c r="O103" s="460"/>
      <c r="P103" s="460"/>
      <c r="Q103" s="461"/>
      <c r="R103" s="462" t="s">
        <v>14</v>
      </c>
      <c r="S103" s="463" t="s">
        <v>15</v>
      </c>
      <c r="T103" s="464" t="s">
        <v>77</v>
      </c>
      <c r="U103" s="459" t="s">
        <v>12</v>
      </c>
      <c r="V103" s="460" t="s">
        <v>304</v>
      </c>
      <c r="W103" s="460"/>
      <c r="X103" s="460"/>
      <c r="Y103" s="461"/>
      <c r="Z103" s="462" t="s">
        <v>14</v>
      </c>
      <c r="AA103" s="463" t="s">
        <v>15</v>
      </c>
      <c r="AB103" s="89" t="s">
        <v>77</v>
      </c>
    </row>
    <row r="104" spans="1:29" s="294" customFormat="1" ht="40.5" customHeight="1" x14ac:dyDescent="0.4">
      <c r="A104" s="465"/>
      <c r="B104" s="465"/>
      <c r="C104" s="465"/>
      <c r="D104" s="465"/>
      <c r="E104" s="466"/>
      <c r="F104" s="465"/>
      <c r="G104" s="465"/>
      <c r="H104" s="465"/>
      <c r="I104" s="467" t="s">
        <v>17</v>
      </c>
      <c r="J104" s="468" t="s">
        <v>18</v>
      </c>
      <c r="K104" s="469" t="s">
        <v>19</v>
      </c>
      <c r="L104" s="458" t="s">
        <v>77</v>
      </c>
      <c r="M104" s="470"/>
      <c r="N104" s="471" t="s">
        <v>21</v>
      </c>
      <c r="O104" s="471" t="s">
        <v>22</v>
      </c>
      <c r="P104" s="471" t="s">
        <v>23</v>
      </c>
      <c r="Q104" s="472" t="s">
        <v>24</v>
      </c>
      <c r="R104" s="473"/>
      <c r="S104" s="474"/>
      <c r="T104" s="475" t="s">
        <v>77</v>
      </c>
      <c r="U104" s="470"/>
      <c r="V104" s="471" t="s">
        <v>21</v>
      </c>
      <c r="W104" s="471" t="s">
        <v>22</v>
      </c>
      <c r="X104" s="471" t="s">
        <v>23</v>
      </c>
      <c r="Y104" s="472" t="s">
        <v>24</v>
      </c>
      <c r="Z104" s="473"/>
      <c r="AA104" s="474"/>
      <c r="AB104" s="89" t="s">
        <v>77</v>
      </c>
    </row>
    <row r="105" spans="1:29" s="294" customFormat="1" ht="40.5" customHeight="1" x14ac:dyDescent="0.4">
      <c r="A105" s="476">
        <v>1</v>
      </c>
      <c r="B105" s="477" t="s">
        <v>77</v>
      </c>
      <c r="C105" s="477" t="s">
        <v>77</v>
      </c>
      <c r="D105" s="508" t="s">
        <v>306</v>
      </c>
      <c r="E105" s="508" t="s">
        <v>27</v>
      </c>
      <c r="F105" s="477" t="s">
        <v>77</v>
      </c>
      <c r="G105" s="477" t="s">
        <v>77</v>
      </c>
      <c r="H105" s="477" t="s">
        <v>77</v>
      </c>
      <c r="I105" s="477">
        <v>0</v>
      </c>
      <c r="J105" s="477">
        <v>1743.29</v>
      </c>
      <c r="K105" s="477">
        <v>1711.58</v>
      </c>
      <c r="L105" s="509" t="s">
        <v>77</v>
      </c>
      <c r="M105" s="507">
        <v>14.2</v>
      </c>
      <c r="N105" s="507">
        <v>6.12</v>
      </c>
      <c r="O105" s="507">
        <v>42.59</v>
      </c>
      <c r="P105" s="507">
        <v>3682</v>
      </c>
      <c r="Q105" s="507" t="s">
        <v>29</v>
      </c>
      <c r="R105" s="507">
        <v>3365</v>
      </c>
      <c r="S105" s="507">
        <v>8.08</v>
      </c>
      <c r="T105" s="506" t="s">
        <v>77</v>
      </c>
      <c r="U105" s="507">
        <v>15.69</v>
      </c>
      <c r="V105" s="507">
        <v>7.65</v>
      </c>
      <c r="W105" s="507">
        <v>35.950000000000003</v>
      </c>
      <c r="X105" s="507">
        <v>4070</v>
      </c>
      <c r="Y105" s="507" t="s">
        <v>27</v>
      </c>
      <c r="Z105" s="507">
        <v>3716</v>
      </c>
      <c r="AA105" s="507">
        <v>8.0399999999999991</v>
      </c>
      <c r="AB105" s="482" t="s">
        <v>77</v>
      </c>
    </row>
    <row r="106" spans="1:29" s="294" customFormat="1" ht="40.5" customHeight="1" x14ac:dyDescent="0.4">
      <c r="A106" s="483">
        <v>2</v>
      </c>
      <c r="B106" s="484" t="s">
        <v>77</v>
      </c>
      <c r="C106" s="484" t="s">
        <v>77</v>
      </c>
      <c r="D106" s="510" t="s">
        <v>308</v>
      </c>
      <c r="E106" s="510" t="s">
        <v>27</v>
      </c>
      <c r="F106" s="484" t="s">
        <v>77</v>
      </c>
      <c r="G106" s="484" t="s">
        <v>77</v>
      </c>
      <c r="H106" s="484" t="s">
        <v>77</v>
      </c>
      <c r="I106" s="484">
        <v>3958.34</v>
      </c>
      <c r="J106" s="484">
        <v>2215.0500000000002</v>
      </c>
      <c r="K106" s="484">
        <v>2215.0500000000002</v>
      </c>
      <c r="L106" s="485" t="s">
        <v>77</v>
      </c>
      <c r="M106" s="486">
        <v>14.2</v>
      </c>
      <c r="N106" s="486">
        <v>6.12</v>
      </c>
      <c r="O106" s="486">
        <v>42.59</v>
      </c>
      <c r="P106" s="486">
        <v>3682</v>
      </c>
      <c r="Q106" s="486" t="s">
        <v>29</v>
      </c>
      <c r="R106" s="486">
        <v>3365</v>
      </c>
      <c r="S106" s="486">
        <v>8.08</v>
      </c>
      <c r="T106" s="487" t="s">
        <v>77</v>
      </c>
      <c r="U106" s="486">
        <v>15.18</v>
      </c>
      <c r="V106" s="486">
        <v>7.14</v>
      </c>
      <c r="W106" s="486">
        <v>39.01</v>
      </c>
      <c r="X106" s="486">
        <v>3853</v>
      </c>
      <c r="Y106" s="486" t="s">
        <v>53</v>
      </c>
      <c r="Z106" s="486">
        <v>3519</v>
      </c>
      <c r="AA106" s="486">
        <v>8.0399999999999991</v>
      </c>
      <c r="AB106" s="482" t="s">
        <v>77</v>
      </c>
    </row>
    <row r="107" spans="1:29" s="294" customFormat="1" ht="40.5" customHeight="1" x14ac:dyDescent="0.4">
      <c r="A107" s="483">
        <v>3</v>
      </c>
      <c r="B107" s="484" t="s">
        <v>77</v>
      </c>
      <c r="C107" s="484" t="s">
        <v>77</v>
      </c>
      <c r="D107" s="510" t="s">
        <v>99</v>
      </c>
      <c r="E107" s="510" t="s">
        <v>53</v>
      </c>
      <c r="F107" s="484" t="s">
        <v>77</v>
      </c>
      <c r="G107" s="484" t="s">
        <v>77</v>
      </c>
      <c r="H107" s="484" t="s">
        <v>77</v>
      </c>
      <c r="I107" s="484">
        <v>3923.8</v>
      </c>
      <c r="J107" s="494">
        <v>3923.8</v>
      </c>
      <c r="K107" s="484">
        <v>3892.81</v>
      </c>
      <c r="L107" s="485" t="s">
        <v>77</v>
      </c>
      <c r="M107" s="486">
        <v>17.95</v>
      </c>
      <c r="N107" s="486">
        <v>6.29</v>
      </c>
      <c r="O107" s="486">
        <v>50.24</v>
      </c>
      <c r="P107" s="486">
        <v>2973</v>
      </c>
      <c r="Q107" s="486" t="s">
        <v>61</v>
      </c>
      <c r="R107" s="486">
        <v>2603</v>
      </c>
      <c r="S107" s="486">
        <v>11.66</v>
      </c>
      <c r="T107" s="487" t="s">
        <v>77</v>
      </c>
      <c r="U107" s="486" t="s">
        <v>77</v>
      </c>
      <c r="V107" s="486" t="s">
        <v>77</v>
      </c>
      <c r="W107" s="486" t="s">
        <v>77</v>
      </c>
      <c r="X107" s="486">
        <v>3850</v>
      </c>
      <c r="Y107" s="486" t="s">
        <v>53</v>
      </c>
      <c r="Z107" s="486">
        <v>3550</v>
      </c>
      <c r="AA107" s="486" t="s">
        <v>77</v>
      </c>
      <c r="AB107" s="482" t="s">
        <v>77</v>
      </c>
    </row>
    <row r="108" spans="1:29" s="294" customFormat="1" ht="40.5" customHeight="1" x14ac:dyDescent="0.4">
      <c r="A108" s="483">
        <v>4</v>
      </c>
      <c r="B108" s="484" t="s">
        <v>77</v>
      </c>
      <c r="C108" s="484" t="s">
        <v>77</v>
      </c>
      <c r="D108" s="510" t="s">
        <v>176</v>
      </c>
      <c r="E108" s="510" t="s">
        <v>27</v>
      </c>
      <c r="F108" s="484" t="s">
        <v>77</v>
      </c>
      <c r="G108" s="495" t="s">
        <v>77</v>
      </c>
      <c r="H108" s="495" t="s">
        <v>77</v>
      </c>
      <c r="I108" s="484">
        <v>31430.240000000002</v>
      </c>
      <c r="J108" s="494">
        <v>31430.240000000002</v>
      </c>
      <c r="K108" s="484">
        <v>31183.09</v>
      </c>
      <c r="L108" s="485" t="s">
        <v>77</v>
      </c>
      <c r="M108" s="486">
        <v>18</v>
      </c>
      <c r="N108" s="486">
        <v>6.78</v>
      </c>
      <c r="O108" s="486">
        <v>47.01</v>
      </c>
      <c r="P108" s="486">
        <v>3223</v>
      </c>
      <c r="Q108" s="486" t="s">
        <v>81</v>
      </c>
      <c r="R108" s="486">
        <v>2842</v>
      </c>
      <c r="S108" s="486">
        <v>11.21</v>
      </c>
      <c r="T108" s="487" t="s">
        <v>77</v>
      </c>
      <c r="U108" s="486" t="s">
        <v>77</v>
      </c>
      <c r="V108" s="486" t="s">
        <v>77</v>
      </c>
      <c r="W108" s="486" t="s">
        <v>77</v>
      </c>
      <c r="X108" s="486">
        <v>4150</v>
      </c>
      <c r="Y108" s="486" t="s">
        <v>27</v>
      </c>
      <c r="Z108" s="486">
        <v>3850</v>
      </c>
      <c r="AA108" s="486" t="s">
        <v>77</v>
      </c>
      <c r="AB108" s="482" t="s">
        <v>77</v>
      </c>
    </row>
    <row r="109" spans="1:29" s="294" customFormat="1" ht="40.5" customHeight="1" x14ac:dyDescent="0.4">
      <c r="A109" s="483">
        <v>5</v>
      </c>
      <c r="B109" s="484" t="s">
        <v>77</v>
      </c>
      <c r="C109" s="484" t="s">
        <v>77</v>
      </c>
      <c r="D109" s="510" t="s">
        <v>321</v>
      </c>
      <c r="E109" s="510" t="s">
        <v>27</v>
      </c>
      <c r="F109" s="484" t="s">
        <v>77</v>
      </c>
      <c r="G109" s="495" t="s">
        <v>77</v>
      </c>
      <c r="H109" s="484" t="s">
        <v>77</v>
      </c>
      <c r="I109" s="484">
        <v>11988.31</v>
      </c>
      <c r="J109" s="484">
        <v>11988.31</v>
      </c>
      <c r="K109" s="484">
        <v>11880.43</v>
      </c>
      <c r="L109" s="485" t="s">
        <v>77</v>
      </c>
      <c r="M109" s="486">
        <v>17.21</v>
      </c>
      <c r="N109" s="486">
        <v>6.42</v>
      </c>
      <c r="O109" s="486">
        <v>50.1</v>
      </c>
      <c r="P109" s="486">
        <v>2977</v>
      </c>
      <c r="Q109" s="486" t="s">
        <v>61</v>
      </c>
      <c r="R109" s="486">
        <v>2629</v>
      </c>
      <c r="S109" s="486">
        <v>10.79</v>
      </c>
      <c r="T109" s="487" t="s">
        <v>77</v>
      </c>
      <c r="U109" s="486">
        <v>14.88</v>
      </c>
      <c r="V109" s="486">
        <v>6.49</v>
      </c>
      <c r="W109" s="486">
        <v>47.3</v>
      </c>
      <c r="X109" s="486">
        <v>3213</v>
      </c>
      <c r="Y109" s="486" t="s">
        <v>81</v>
      </c>
      <c r="Z109" s="486">
        <v>2925</v>
      </c>
      <c r="AA109" s="486">
        <v>8.39</v>
      </c>
      <c r="AB109" s="482" t="s">
        <v>77</v>
      </c>
    </row>
    <row r="110" spans="1:29" s="294" customFormat="1" ht="25.5" customHeight="1" x14ac:dyDescent="0.4">
      <c r="A110" s="483">
        <v>6</v>
      </c>
      <c r="B110" s="484" t="s">
        <v>77</v>
      </c>
      <c r="C110" s="484" t="s">
        <v>77</v>
      </c>
      <c r="D110" s="510" t="s">
        <v>59</v>
      </c>
      <c r="E110" s="510" t="s">
        <v>27</v>
      </c>
      <c r="F110" s="484" t="s">
        <v>77</v>
      </c>
      <c r="G110" s="495" t="s">
        <v>77</v>
      </c>
      <c r="H110" s="495" t="s">
        <v>77</v>
      </c>
      <c r="I110" s="484">
        <v>0</v>
      </c>
      <c r="J110" s="484">
        <v>5809.97</v>
      </c>
      <c r="K110" s="484">
        <v>5592.33</v>
      </c>
      <c r="L110" s="485" t="s">
        <v>77</v>
      </c>
      <c r="M110" s="486" t="s">
        <v>77</v>
      </c>
      <c r="N110" s="486" t="s">
        <v>77</v>
      </c>
      <c r="O110" s="486" t="s">
        <v>77</v>
      </c>
      <c r="P110" s="486">
        <v>4084</v>
      </c>
      <c r="Q110" s="486" t="s">
        <v>27</v>
      </c>
      <c r="R110" s="486">
        <v>3633</v>
      </c>
      <c r="S110" s="486" t="s">
        <v>77</v>
      </c>
      <c r="T110" s="487" t="s">
        <v>77</v>
      </c>
      <c r="U110" s="486">
        <v>20.94</v>
      </c>
      <c r="V110" s="486">
        <v>9.66</v>
      </c>
      <c r="W110" s="486">
        <v>27.87</v>
      </c>
      <c r="X110" s="486">
        <v>4574</v>
      </c>
      <c r="Y110" s="486" t="s">
        <v>70</v>
      </c>
      <c r="Z110" s="486">
        <v>4002</v>
      </c>
      <c r="AA110" s="486">
        <v>11.28</v>
      </c>
      <c r="AB110" s="482" t="s">
        <v>77</v>
      </c>
      <c r="AC110"/>
    </row>
    <row r="111" spans="1:29" ht="15" customHeight="1" x14ac:dyDescent="0.35">
      <c r="A111" s="483">
        <v>7</v>
      </c>
      <c r="B111" s="484" t="s">
        <v>77</v>
      </c>
      <c r="C111" s="484" t="s">
        <v>77</v>
      </c>
      <c r="D111" s="510" t="s">
        <v>331</v>
      </c>
      <c r="E111" s="510" t="s">
        <v>27</v>
      </c>
      <c r="F111" s="484" t="s">
        <v>77</v>
      </c>
      <c r="G111" s="495" t="s">
        <v>77</v>
      </c>
      <c r="H111" s="495" t="s">
        <v>77</v>
      </c>
      <c r="I111" s="484">
        <v>12150.09</v>
      </c>
      <c r="J111" s="494">
        <v>12150.09</v>
      </c>
      <c r="K111" s="484">
        <v>12053.31</v>
      </c>
      <c r="L111" s="485" t="s">
        <v>77</v>
      </c>
      <c r="M111" s="486">
        <v>16.89</v>
      </c>
      <c r="N111" s="486">
        <v>4.83</v>
      </c>
      <c r="O111" s="486">
        <v>53.54</v>
      </c>
      <c r="P111" s="486">
        <v>2782</v>
      </c>
      <c r="Q111" s="486" t="s">
        <v>54</v>
      </c>
      <c r="R111" s="486">
        <v>2426</v>
      </c>
      <c r="S111" s="486">
        <v>12.06</v>
      </c>
      <c r="T111" s="487" t="s">
        <v>77</v>
      </c>
      <c r="U111" s="486" t="s">
        <v>77</v>
      </c>
      <c r="V111" s="486" t="s">
        <v>77</v>
      </c>
      <c r="W111" s="486" t="s">
        <v>77</v>
      </c>
      <c r="X111" s="486">
        <v>4150</v>
      </c>
      <c r="Y111" s="486" t="s">
        <v>27</v>
      </c>
      <c r="Z111" s="486">
        <v>3850</v>
      </c>
      <c r="AA111" s="486" t="s">
        <v>77</v>
      </c>
      <c r="AB111" s="482" t="s">
        <v>77</v>
      </c>
    </row>
    <row r="112" spans="1:29" ht="23.25" x14ac:dyDescent="0.35">
      <c r="A112" s="483">
        <v>8</v>
      </c>
      <c r="B112" s="484" t="s">
        <v>77</v>
      </c>
      <c r="C112" s="484" t="s">
        <v>77</v>
      </c>
      <c r="D112" s="510" t="s">
        <v>338</v>
      </c>
      <c r="E112" s="510" t="s">
        <v>81</v>
      </c>
      <c r="F112" s="484" t="s">
        <v>77</v>
      </c>
      <c r="G112" s="495" t="s">
        <v>77</v>
      </c>
      <c r="H112" s="495" t="s">
        <v>77</v>
      </c>
      <c r="I112" s="484">
        <v>3732.65</v>
      </c>
      <c r="J112" s="494">
        <v>3732.65</v>
      </c>
      <c r="K112" s="484">
        <v>3703.6</v>
      </c>
      <c r="L112" s="485" t="s">
        <v>77</v>
      </c>
      <c r="M112" s="486" t="s">
        <v>77</v>
      </c>
      <c r="N112" s="486" t="s">
        <v>77</v>
      </c>
      <c r="O112" s="486" t="s">
        <v>77</v>
      </c>
      <c r="P112" s="486">
        <v>4486</v>
      </c>
      <c r="Q112" s="486" t="s">
        <v>70</v>
      </c>
      <c r="R112" s="486">
        <v>3961</v>
      </c>
      <c r="S112" s="486" t="s">
        <v>77</v>
      </c>
      <c r="T112" s="487" t="s">
        <v>77</v>
      </c>
      <c r="U112" s="486" t="s">
        <v>77</v>
      </c>
      <c r="V112" s="486" t="s">
        <v>77</v>
      </c>
      <c r="W112" s="486" t="s">
        <v>77</v>
      </c>
      <c r="X112" s="486">
        <v>3250</v>
      </c>
      <c r="Y112" s="486" t="s">
        <v>81</v>
      </c>
      <c r="Z112" s="486">
        <v>2950</v>
      </c>
      <c r="AA112" s="486" t="s">
        <v>77</v>
      </c>
      <c r="AB112" s="482" t="s">
        <v>77</v>
      </c>
    </row>
    <row r="113" spans="1:28" ht="23.25" x14ac:dyDescent="0.35">
      <c r="A113" s="483">
        <v>9</v>
      </c>
      <c r="B113" s="484" t="s">
        <v>77</v>
      </c>
      <c r="C113" s="484" t="s">
        <v>77</v>
      </c>
      <c r="D113" s="510" t="s">
        <v>341</v>
      </c>
      <c r="E113" s="510" t="s">
        <v>29</v>
      </c>
      <c r="F113" s="484" t="s">
        <v>77</v>
      </c>
      <c r="G113" s="495" t="s">
        <v>77</v>
      </c>
      <c r="H113" s="495" t="s">
        <v>77</v>
      </c>
      <c r="I113" s="484">
        <v>19267.75</v>
      </c>
      <c r="J113" s="494">
        <v>19267.75</v>
      </c>
      <c r="K113" s="484">
        <v>19115.310000000001</v>
      </c>
      <c r="L113" s="485" t="s">
        <v>77</v>
      </c>
      <c r="M113" s="486">
        <v>15.81</v>
      </c>
      <c r="N113" s="486">
        <v>5.43</v>
      </c>
      <c r="O113" s="486">
        <v>42.48</v>
      </c>
      <c r="P113" s="486">
        <v>3585</v>
      </c>
      <c r="Q113" s="486" t="s">
        <v>29</v>
      </c>
      <c r="R113" s="486">
        <v>3193</v>
      </c>
      <c r="S113" s="486">
        <v>10.38</v>
      </c>
      <c r="T113" s="487" t="s">
        <v>77</v>
      </c>
      <c r="U113" s="486" t="s">
        <v>77</v>
      </c>
      <c r="V113" s="486" t="s">
        <v>77</v>
      </c>
      <c r="W113" s="486" t="s">
        <v>77</v>
      </c>
      <c r="X113" s="486">
        <v>3550</v>
      </c>
      <c r="Y113" s="486" t="s">
        <v>29</v>
      </c>
      <c r="Z113" s="486">
        <v>3250</v>
      </c>
      <c r="AA113" s="486" t="s">
        <v>77</v>
      </c>
      <c r="AB113" s="482" t="s">
        <v>77</v>
      </c>
    </row>
    <row r="114" spans="1:28" ht="23.25" x14ac:dyDescent="0.35">
      <c r="A114" s="483">
        <v>10</v>
      </c>
      <c r="B114" s="484" t="s">
        <v>77</v>
      </c>
      <c r="C114" s="484" t="s">
        <v>77</v>
      </c>
      <c r="D114" s="510" t="s">
        <v>350</v>
      </c>
      <c r="E114" s="510" t="s">
        <v>27</v>
      </c>
      <c r="F114" s="484" t="s">
        <v>77</v>
      </c>
      <c r="G114" s="495" t="s">
        <v>77</v>
      </c>
      <c r="H114" s="495" t="s">
        <v>77</v>
      </c>
      <c r="I114" s="484">
        <v>3914.22</v>
      </c>
      <c r="J114" s="494">
        <v>3914.22</v>
      </c>
      <c r="K114" s="494">
        <v>3881.69</v>
      </c>
      <c r="L114" s="485" t="s">
        <v>77</v>
      </c>
      <c r="M114" s="486" t="s">
        <v>77</v>
      </c>
      <c r="N114" s="486" t="s">
        <v>77</v>
      </c>
      <c r="O114" s="486" t="s">
        <v>77</v>
      </c>
      <c r="P114" s="486">
        <v>3420</v>
      </c>
      <c r="Q114" s="486" t="s">
        <v>29</v>
      </c>
      <c r="R114" s="486">
        <v>3113</v>
      </c>
      <c r="S114" s="486" t="s">
        <v>77</v>
      </c>
      <c r="T114" s="487" t="s">
        <v>77</v>
      </c>
      <c r="U114" s="486" t="s">
        <v>77</v>
      </c>
      <c r="V114" s="486" t="s">
        <v>77</v>
      </c>
      <c r="W114" s="486" t="s">
        <v>77</v>
      </c>
      <c r="X114" s="486">
        <v>4150</v>
      </c>
      <c r="Y114" s="486" t="s">
        <v>27</v>
      </c>
      <c r="Z114" s="486">
        <v>3850</v>
      </c>
      <c r="AA114" s="486" t="s">
        <v>77</v>
      </c>
      <c r="AB114" s="482" t="s">
        <v>77</v>
      </c>
    </row>
    <row r="115" spans="1:28" ht="23.25" x14ac:dyDescent="0.35">
      <c r="A115" s="483">
        <v>11</v>
      </c>
      <c r="B115" s="484" t="s">
        <v>77</v>
      </c>
      <c r="C115" s="484" t="s">
        <v>77</v>
      </c>
      <c r="D115" s="510" t="s">
        <v>352</v>
      </c>
      <c r="E115" s="510" t="s">
        <v>27</v>
      </c>
      <c r="F115" s="484" t="s">
        <v>77</v>
      </c>
      <c r="G115" s="495" t="s">
        <v>77</v>
      </c>
      <c r="H115" s="495" t="s">
        <v>77</v>
      </c>
      <c r="I115" s="484">
        <v>3924</v>
      </c>
      <c r="J115" s="494">
        <v>3924</v>
      </c>
      <c r="K115" s="494">
        <v>3893.4</v>
      </c>
      <c r="L115" s="485" t="s">
        <v>77</v>
      </c>
      <c r="M115" s="486" t="s">
        <v>77</v>
      </c>
      <c r="N115" s="486" t="s">
        <v>77</v>
      </c>
      <c r="O115" s="486" t="s">
        <v>77</v>
      </c>
      <c r="P115" s="486">
        <v>4283</v>
      </c>
      <c r="Q115" s="486" t="s">
        <v>27</v>
      </c>
      <c r="R115" s="486">
        <v>3723</v>
      </c>
      <c r="S115" s="486" t="s">
        <v>77</v>
      </c>
      <c r="T115" s="487" t="s">
        <v>77</v>
      </c>
      <c r="U115" s="486" t="s">
        <v>77</v>
      </c>
      <c r="V115" s="486" t="s">
        <v>77</v>
      </c>
      <c r="W115" s="486" t="s">
        <v>77</v>
      </c>
      <c r="X115" s="486">
        <v>4150</v>
      </c>
      <c r="Y115" s="486" t="s">
        <v>27</v>
      </c>
      <c r="Z115" s="486">
        <v>3850</v>
      </c>
      <c r="AA115" s="486" t="s">
        <v>77</v>
      </c>
      <c r="AB115" s="482" t="s">
        <v>77</v>
      </c>
    </row>
    <row r="116" spans="1:28" ht="23.25" x14ac:dyDescent="0.35">
      <c r="A116" s="483">
        <v>12</v>
      </c>
      <c r="B116" s="484" t="s">
        <v>77</v>
      </c>
      <c r="C116" s="484" t="s">
        <v>77</v>
      </c>
      <c r="D116" s="510" t="s">
        <v>356</v>
      </c>
      <c r="E116" s="510" t="s">
        <v>27</v>
      </c>
      <c r="F116" s="484" t="s">
        <v>77</v>
      </c>
      <c r="G116" s="495" t="s">
        <v>77</v>
      </c>
      <c r="H116" s="495" t="s">
        <v>77</v>
      </c>
      <c r="I116" s="484">
        <v>8140.38</v>
      </c>
      <c r="J116" s="494">
        <v>8140.38</v>
      </c>
      <c r="K116" s="484">
        <v>8076.51</v>
      </c>
      <c r="L116" s="485" t="s">
        <v>77</v>
      </c>
      <c r="M116" s="486">
        <v>15.91</v>
      </c>
      <c r="N116" s="486">
        <v>5.29</v>
      </c>
      <c r="O116" s="486">
        <v>42.58</v>
      </c>
      <c r="P116" s="486">
        <v>3662</v>
      </c>
      <c r="Q116" s="486" t="s">
        <v>29</v>
      </c>
      <c r="R116" s="486">
        <v>3294</v>
      </c>
      <c r="S116" s="486">
        <v>10.62</v>
      </c>
      <c r="T116" s="487" t="s">
        <v>77</v>
      </c>
      <c r="U116" s="486" t="s">
        <v>77</v>
      </c>
      <c r="V116" s="486" t="s">
        <v>77</v>
      </c>
      <c r="W116" s="486" t="s">
        <v>77</v>
      </c>
      <c r="X116" s="486">
        <v>4150</v>
      </c>
      <c r="Y116" s="486" t="s">
        <v>27</v>
      </c>
      <c r="Z116" s="486">
        <v>3850</v>
      </c>
      <c r="AA116" s="486" t="s">
        <v>77</v>
      </c>
      <c r="AB116" s="482" t="s">
        <v>77</v>
      </c>
    </row>
    <row r="117" spans="1:28" ht="23.25" x14ac:dyDescent="0.35">
      <c r="A117" s="483">
        <v>13</v>
      </c>
      <c r="B117" s="511" t="s">
        <v>77</v>
      </c>
      <c r="C117" s="511" t="s">
        <v>77</v>
      </c>
      <c r="D117" s="512" t="s">
        <v>68</v>
      </c>
      <c r="E117" s="512" t="s">
        <v>69</v>
      </c>
      <c r="F117" s="511" t="s">
        <v>77</v>
      </c>
      <c r="G117" s="513" t="s">
        <v>77</v>
      </c>
      <c r="H117" s="514" t="s">
        <v>77</v>
      </c>
      <c r="I117" s="515">
        <v>102515.63</v>
      </c>
      <c r="J117" s="516">
        <v>96705.66</v>
      </c>
      <c r="K117" s="511">
        <v>96118.9</v>
      </c>
      <c r="L117" s="496" t="s">
        <v>77</v>
      </c>
      <c r="M117" s="497" t="s">
        <v>77</v>
      </c>
      <c r="N117" s="497" t="s">
        <v>77</v>
      </c>
      <c r="O117" s="497" t="s">
        <v>77</v>
      </c>
      <c r="P117" s="497">
        <v>4218</v>
      </c>
      <c r="Q117" s="497" t="s">
        <v>27</v>
      </c>
      <c r="R117" s="497">
        <v>3704</v>
      </c>
      <c r="S117" s="497" t="s">
        <v>77</v>
      </c>
      <c r="T117" s="498" t="s">
        <v>77</v>
      </c>
      <c r="U117" s="497" t="s">
        <v>77</v>
      </c>
      <c r="V117" s="497" t="s">
        <v>77</v>
      </c>
      <c r="W117" s="497" t="s">
        <v>77</v>
      </c>
      <c r="X117" s="497">
        <v>4877</v>
      </c>
      <c r="Y117" s="497" t="s">
        <v>69</v>
      </c>
      <c r="Z117" s="497">
        <v>4234</v>
      </c>
      <c r="AA117" s="497" t="s">
        <v>77</v>
      </c>
      <c r="AB117" s="482" t="s">
        <v>77</v>
      </c>
    </row>
    <row r="118" spans="1:28" ht="18.75" x14ac:dyDescent="0.3">
      <c r="A118" s="517" t="s">
        <v>77</v>
      </c>
      <c r="B118" s="141" t="s">
        <v>77</v>
      </c>
      <c r="C118" s="141" t="s">
        <v>77</v>
      </c>
      <c r="D118" s="141" t="s">
        <v>77</v>
      </c>
      <c r="E118" s="141" t="s">
        <v>77</v>
      </c>
      <c r="F118" s="141" t="s">
        <v>77</v>
      </c>
      <c r="G118" s="141" t="s">
        <v>77</v>
      </c>
      <c r="H118" s="141" t="s">
        <v>77</v>
      </c>
      <c r="I118" s="518">
        <v>204945.41</v>
      </c>
      <c r="J118" s="518">
        <v>204945.41</v>
      </c>
      <c r="K118" s="518">
        <v>203318.01</v>
      </c>
      <c r="L118" s="519" t="s">
        <v>77</v>
      </c>
      <c r="M118" s="141" t="s">
        <v>77</v>
      </c>
      <c r="N118" s="141" t="s">
        <v>77</v>
      </c>
      <c r="O118" s="141" t="s">
        <v>77</v>
      </c>
      <c r="P118" s="518">
        <v>3779</v>
      </c>
      <c r="Q118" s="518" t="s">
        <v>53</v>
      </c>
      <c r="R118" s="518">
        <v>3333</v>
      </c>
      <c r="S118" s="141" t="s">
        <v>77</v>
      </c>
      <c r="T118" s="143" t="s">
        <v>77</v>
      </c>
      <c r="U118" s="141" t="s">
        <v>77</v>
      </c>
      <c r="V118" s="141" t="s">
        <v>77</v>
      </c>
      <c r="W118" s="141" t="s">
        <v>77</v>
      </c>
      <c r="X118" s="518">
        <v>4368</v>
      </c>
      <c r="Y118" s="518" t="s">
        <v>70</v>
      </c>
      <c r="Z118" s="518">
        <v>3898</v>
      </c>
      <c r="AA118" s="141" t="s">
        <v>77</v>
      </c>
      <c r="AB118" s="89" t="s">
        <v>77</v>
      </c>
    </row>
    <row r="119" spans="1:28" x14ac:dyDescent="0.25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</row>
    <row r="120" spans="1:28" x14ac:dyDescent="0.25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</row>
    <row r="121" spans="1:28" x14ac:dyDescent="0.25">
      <c r="A121" s="145"/>
      <c r="B121" s="145"/>
      <c r="C121" s="145"/>
      <c r="D121" s="145"/>
      <c r="E121" s="145"/>
      <c r="F121" s="145"/>
      <c r="G121" s="145"/>
      <c r="H121" s="145"/>
      <c r="I121" s="145"/>
      <c r="J121" s="520"/>
      <c r="K121" s="520"/>
      <c r="L121" s="520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</row>
    <row r="122" spans="1:28" x14ac:dyDescent="0.25">
      <c r="A122" s="145"/>
      <c r="B122" s="145"/>
      <c r="C122" s="145"/>
      <c r="D122" s="145"/>
      <c r="E122" s="145"/>
      <c r="F122" s="145"/>
      <c r="G122" s="145"/>
      <c r="H122" s="145"/>
      <c r="I122" s="145"/>
      <c r="J122" s="520"/>
      <c r="K122" s="520"/>
      <c r="L122" s="520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</row>
    <row r="123" spans="1:28" x14ac:dyDescent="0.25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</row>
    <row r="124" spans="1:28" x14ac:dyDescent="0.25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</row>
    <row r="125" spans="1:28" x14ac:dyDescent="0.25">
      <c r="A125" s="145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</row>
    <row r="126" spans="1:28" x14ac:dyDescent="0.25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</row>
    <row r="132" customFormat="1" hidden="1" x14ac:dyDescent="0.25"/>
    <row r="133" customFormat="1" hidden="1" x14ac:dyDescent="0.25"/>
    <row r="134" customFormat="1" hidden="1" x14ac:dyDescent="0.25"/>
    <row r="135" customFormat="1" hidden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</sheetData>
  <mergeCells count="37">
    <mergeCell ref="S103:S104"/>
    <mergeCell ref="U103:U104"/>
    <mergeCell ref="V103:Y103"/>
    <mergeCell ref="Z103:Z104"/>
    <mergeCell ref="AA103:AA104"/>
    <mergeCell ref="G103:G104"/>
    <mergeCell ref="H103:H104"/>
    <mergeCell ref="I103:K103"/>
    <mergeCell ref="M103:M104"/>
    <mergeCell ref="N103:Q103"/>
    <mergeCell ref="R103:R104"/>
    <mergeCell ref="U4:U5"/>
    <mergeCell ref="V4:Y4"/>
    <mergeCell ref="Z4:Z5"/>
    <mergeCell ref="AA4:AA5"/>
    <mergeCell ref="A103:A104"/>
    <mergeCell ref="B103:B104"/>
    <mergeCell ref="C103:C104"/>
    <mergeCell ref="D103:D104"/>
    <mergeCell ref="E103:E104"/>
    <mergeCell ref="F103:F104"/>
    <mergeCell ref="H4:H5"/>
    <mergeCell ref="I4:K4"/>
    <mergeCell ref="M4:M5"/>
    <mergeCell ref="N4:Q4"/>
    <mergeCell ref="R4:R5"/>
    <mergeCell ref="S4:S5"/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AFC43-49CF-43CC-98F3-E390F9BA45A7}">
  <dimension ref="A1:AD159"/>
  <sheetViews>
    <sheetView topLeftCell="A124" zoomScale="40" zoomScaleNormal="40" workbookViewId="0">
      <selection activeCell="Z39" sqref="Z39"/>
    </sheetView>
  </sheetViews>
  <sheetFormatPr defaultColWidth="9.140625" defaultRowHeight="15" x14ac:dyDescent="0.25"/>
  <cols>
    <col min="1" max="1" width="7.85546875" customWidth="1"/>
    <col min="2" max="2" width="23.140625" customWidth="1"/>
    <col min="3" max="3" width="9.7109375" customWidth="1"/>
    <col min="4" max="4" width="29.5703125" customWidth="1"/>
    <col min="5" max="5" width="10.7109375" customWidth="1"/>
    <col min="6" max="6" width="8.85546875" customWidth="1"/>
    <col min="7" max="7" width="23.140625" hidden="1" customWidth="1"/>
    <col min="8" max="8" width="16.28515625" customWidth="1"/>
    <col min="9" max="9" width="17.140625" customWidth="1"/>
    <col min="10" max="13" width="19.28515625" customWidth="1"/>
    <col min="14" max="14" width="3.42578125" customWidth="1"/>
    <col min="15" max="21" width="12.28515625" customWidth="1"/>
    <col min="22" max="22" width="3.7109375" customWidth="1"/>
    <col min="23" max="29" width="12.7109375" customWidth="1"/>
    <col min="30" max="30" width="3.28515625" customWidth="1"/>
  </cols>
  <sheetData>
    <row r="1" spans="1:30" ht="22.5" customHeight="1" x14ac:dyDescent="0.3">
      <c r="A1" s="324" t="s">
        <v>366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176"/>
      <c r="N1" s="521"/>
      <c r="O1" s="206" t="s">
        <v>132</v>
      </c>
      <c r="P1" s="206"/>
      <c r="Q1" s="206"/>
      <c r="R1" s="206"/>
      <c r="S1" s="206"/>
      <c r="T1" s="206"/>
      <c r="U1" s="207"/>
      <c r="V1" s="206"/>
      <c r="W1" s="208"/>
      <c r="X1" s="208"/>
      <c r="Y1" s="209"/>
      <c r="Z1" s="209"/>
      <c r="AA1" s="210"/>
      <c r="AB1" s="211"/>
      <c r="AC1" s="207"/>
      <c r="AD1" s="1"/>
    </row>
    <row r="2" spans="1:30" ht="22.5" customHeight="1" x14ac:dyDescent="0.3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176"/>
      <c r="N2" s="521"/>
      <c r="O2" s="211"/>
      <c r="P2" s="211"/>
      <c r="Q2" s="211"/>
      <c r="R2" s="211"/>
      <c r="S2" s="211"/>
      <c r="T2" s="211"/>
      <c r="U2" s="212"/>
      <c r="V2" s="211"/>
      <c r="W2" s="213"/>
      <c r="X2" s="213"/>
      <c r="Y2" s="214"/>
      <c r="Z2" s="214"/>
      <c r="AA2" s="215"/>
      <c r="AB2" s="211"/>
      <c r="AC2" s="212"/>
      <c r="AD2" s="1"/>
    </row>
    <row r="3" spans="1:30" ht="22.5" customHeight="1" x14ac:dyDescent="0.3">
      <c r="A3" s="324" t="s">
        <v>2</v>
      </c>
      <c r="B3" s="324"/>
      <c r="C3" s="324"/>
      <c r="D3" s="324"/>
      <c r="E3" s="324"/>
      <c r="F3" s="324"/>
      <c r="G3" s="324"/>
      <c r="H3" s="324"/>
      <c r="I3" s="324"/>
      <c r="J3" s="522"/>
      <c r="K3" s="522"/>
      <c r="L3" s="522"/>
      <c r="M3" s="523"/>
      <c r="N3" s="521"/>
      <c r="O3" s="211"/>
      <c r="P3" s="211"/>
      <c r="Q3" s="211"/>
      <c r="R3" s="211"/>
      <c r="S3" s="211"/>
      <c r="T3" s="211"/>
      <c r="U3" s="212"/>
      <c r="V3" s="211"/>
      <c r="W3" s="213"/>
      <c r="X3" s="213"/>
      <c r="Y3" s="214"/>
      <c r="Z3" s="214"/>
      <c r="AA3" s="215"/>
      <c r="AB3" s="211"/>
      <c r="AC3" s="212"/>
      <c r="AD3" s="1"/>
    </row>
    <row r="4" spans="1:30" ht="22.5" customHeight="1" x14ac:dyDescent="0.25">
      <c r="A4" s="216" t="s">
        <v>3</v>
      </c>
      <c r="B4" s="216" t="s">
        <v>4</v>
      </c>
      <c r="C4" s="216" t="s">
        <v>5</v>
      </c>
      <c r="D4" s="216" t="s">
        <v>6</v>
      </c>
      <c r="E4" s="217" t="s">
        <v>7</v>
      </c>
      <c r="F4" s="216" t="s">
        <v>8</v>
      </c>
      <c r="G4" s="524"/>
      <c r="H4" s="216" t="s">
        <v>9</v>
      </c>
      <c r="I4" s="438" t="s">
        <v>10</v>
      </c>
      <c r="J4" s="216" t="s">
        <v>11</v>
      </c>
      <c r="K4" s="216"/>
      <c r="L4" s="216"/>
      <c r="M4" s="438"/>
      <c r="N4" s="218"/>
      <c r="O4" s="219" t="s">
        <v>12</v>
      </c>
      <c r="P4" s="220" t="s">
        <v>367</v>
      </c>
      <c r="Q4" s="220"/>
      <c r="R4" s="220"/>
      <c r="S4" s="220"/>
      <c r="T4" s="221" t="s">
        <v>14</v>
      </c>
      <c r="U4" s="222" t="s">
        <v>15</v>
      </c>
      <c r="V4" s="223"/>
      <c r="W4" s="219" t="s">
        <v>12</v>
      </c>
      <c r="X4" s="220" t="s">
        <v>368</v>
      </c>
      <c r="Y4" s="220"/>
      <c r="Z4" s="220"/>
      <c r="AA4" s="220"/>
      <c r="AB4" s="221" t="s">
        <v>14</v>
      </c>
      <c r="AC4" s="222" t="s">
        <v>15</v>
      </c>
      <c r="AD4" s="1"/>
    </row>
    <row r="5" spans="1:30" ht="22.5" customHeight="1" x14ac:dyDescent="0.25">
      <c r="A5" s="228"/>
      <c r="B5" s="228"/>
      <c r="C5" s="228"/>
      <c r="D5" s="228"/>
      <c r="E5" s="229"/>
      <c r="F5" s="228"/>
      <c r="G5" s="525"/>
      <c r="H5" s="228"/>
      <c r="I5" s="228"/>
      <c r="J5" s="395" t="s">
        <v>17</v>
      </c>
      <c r="K5" s="526" t="s">
        <v>18</v>
      </c>
      <c r="L5" s="397" t="s">
        <v>19</v>
      </c>
      <c r="M5" s="398" t="s">
        <v>20</v>
      </c>
      <c r="N5" s="218"/>
      <c r="O5" s="232"/>
      <c r="P5" s="233" t="s">
        <v>21</v>
      </c>
      <c r="Q5" s="233" t="s">
        <v>22</v>
      </c>
      <c r="R5" s="234" t="s">
        <v>23</v>
      </c>
      <c r="S5" s="235" t="s">
        <v>24</v>
      </c>
      <c r="T5" s="236"/>
      <c r="U5" s="237"/>
      <c r="V5" s="238"/>
      <c r="W5" s="232"/>
      <c r="X5" s="233" t="s">
        <v>21</v>
      </c>
      <c r="Y5" s="233" t="s">
        <v>22</v>
      </c>
      <c r="Z5" s="336" t="s">
        <v>23</v>
      </c>
      <c r="AA5" s="235" t="s">
        <v>24</v>
      </c>
      <c r="AB5" s="236"/>
      <c r="AC5" s="237"/>
      <c r="AD5" s="1"/>
    </row>
    <row r="6" spans="1:30" s="294" customFormat="1" ht="23.25" customHeight="1" x14ac:dyDescent="0.4">
      <c r="A6" s="337">
        <v>6</v>
      </c>
      <c r="B6" s="527" t="s">
        <v>369</v>
      </c>
      <c r="C6" s="528">
        <v>4</v>
      </c>
      <c r="D6" s="528" t="s">
        <v>136</v>
      </c>
      <c r="E6" s="529" t="s">
        <v>81</v>
      </c>
      <c r="F6" s="530">
        <v>58</v>
      </c>
      <c r="G6" s="530"/>
      <c r="H6" s="531" t="s">
        <v>370</v>
      </c>
      <c r="I6" s="532" t="s">
        <v>371</v>
      </c>
      <c r="J6" s="533">
        <v>3611.6</v>
      </c>
      <c r="K6" s="534">
        <v>3611.6</v>
      </c>
      <c r="L6" s="533">
        <v>3583.35</v>
      </c>
      <c r="M6" s="533">
        <v>3583.35</v>
      </c>
      <c r="N6" s="535"/>
      <c r="O6" s="418">
        <v>15.76</v>
      </c>
      <c r="P6" s="418">
        <v>6.59</v>
      </c>
      <c r="Q6" s="418">
        <v>50.31</v>
      </c>
      <c r="R6" s="417">
        <v>2765</v>
      </c>
      <c r="S6" s="418" t="s">
        <v>54</v>
      </c>
      <c r="T6" s="417">
        <f>((100-O6)/(100-P6))*R6</f>
        <v>2493.5617171609033</v>
      </c>
      <c r="U6" s="418">
        <f>O6-P6</f>
        <v>9.17</v>
      </c>
      <c r="V6" s="251"/>
      <c r="W6" s="249"/>
      <c r="X6" s="249"/>
      <c r="Y6" s="249"/>
      <c r="Z6" s="419">
        <v>3250</v>
      </c>
      <c r="AA6" s="419" t="s">
        <v>81</v>
      </c>
      <c r="AB6" s="417">
        <v>2950</v>
      </c>
      <c r="AC6" s="249"/>
      <c r="AD6" s="295"/>
    </row>
    <row r="7" spans="1:30" s="294" customFormat="1" ht="23.25" customHeight="1" x14ac:dyDescent="0.4">
      <c r="A7" s="337"/>
      <c r="B7" s="527"/>
      <c r="C7" s="529"/>
      <c r="D7" s="529"/>
      <c r="E7" s="529"/>
      <c r="F7" s="530"/>
      <c r="G7" s="530"/>
      <c r="H7" s="531"/>
      <c r="I7" s="532"/>
      <c r="J7" s="536"/>
      <c r="K7" s="537"/>
      <c r="L7" s="536"/>
      <c r="M7" s="536"/>
      <c r="N7" s="535"/>
      <c r="O7" s="249"/>
      <c r="P7" s="249"/>
      <c r="Q7" s="249"/>
      <c r="R7" s="250"/>
      <c r="S7" s="249"/>
      <c r="T7" s="250"/>
      <c r="U7" s="249"/>
      <c r="V7" s="251"/>
      <c r="W7" s="249"/>
      <c r="X7" s="249"/>
      <c r="Y7" s="249"/>
      <c r="Z7" s="252"/>
      <c r="AA7" s="252"/>
      <c r="AB7" s="250"/>
      <c r="AC7" s="249"/>
      <c r="AD7" s="295"/>
    </row>
    <row r="8" spans="1:30" s="294" customFormat="1" ht="23.25" customHeight="1" x14ac:dyDescent="0.4">
      <c r="A8" s="337"/>
      <c r="B8" s="527"/>
      <c r="C8" s="529"/>
      <c r="D8" s="529"/>
      <c r="E8" s="529"/>
      <c r="F8" s="530"/>
      <c r="G8" s="530"/>
      <c r="H8" s="531"/>
      <c r="I8" s="532"/>
      <c r="J8" s="536"/>
      <c r="K8" s="537"/>
      <c r="L8" s="536"/>
      <c r="M8" s="536"/>
      <c r="N8" s="535"/>
      <c r="O8" s="249"/>
      <c r="P8" s="249"/>
      <c r="Q8" s="249"/>
      <c r="R8" s="250"/>
      <c r="S8" s="249"/>
      <c r="T8" s="250"/>
      <c r="U8" s="249"/>
      <c r="V8" s="251"/>
      <c r="W8" s="249"/>
      <c r="X8" s="249"/>
      <c r="Y8" s="249"/>
      <c r="Z8" s="252"/>
      <c r="AA8" s="252"/>
      <c r="AB8" s="250"/>
      <c r="AC8" s="249"/>
      <c r="AD8" s="295"/>
    </row>
    <row r="9" spans="1:30" s="294" customFormat="1" ht="23.25" customHeight="1" x14ac:dyDescent="0.4">
      <c r="A9" s="337">
        <v>35</v>
      </c>
      <c r="B9" s="527" t="s">
        <v>372</v>
      </c>
      <c r="C9" s="528">
        <v>24</v>
      </c>
      <c r="D9" s="528" t="s">
        <v>373</v>
      </c>
      <c r="E9" s="529" t="s">
        <v>81</v>
      </c>
      <c r="F9" s="530">
        <v>58</v>
      </c>
      <c r="G9" s="530"/>
      <c r="H9" s="531" t="s">
        <v>374</v>
      </c>
      <c r="I9" s="532" t="s">
        <v>375</v>
      </c>
      <c r="J9" s="536">
        <v>3710.5</v>
      </c>
      <c r="K9" s="537">
        <v>3710.5</v>
      </c>
      <c r="L9" s="536">
        <v>3681.18</v>
      </c>
      <c r="M9" s="536">
        <v>3681.18</v>
      </c>
      <c r="N9" s="535"/>
      <c r="O9" s="249">
        <v>18.100000000000001</v>
      </c>
      <c r="P9" s="249">
        <v>8.4600000000000009</v>
      </c>
      <c r="Q9" s="249">
        <v>39.159999999999997</v>
      </c>
      <c r="R9" s="250">
        <v>3576</v>
      </c>
      <c r="S9" s="249" t="s">
        <v>29</v>
      </c>
      <c r="T9" s="250">
        <f>((100-O9)/(100-P9))*R9</f>
        <v>3199.4144636224605</v>
      </c>
      <c r="U9" s="249">
        <f>O9-P9</f>
        <v>9.64</v>
      </c>
      <c r="V9" s="251"/>
      <c r="W9" s="249"/>
      <c r="X9" s="249"/>
      <c r="Y9" s="249"/>
      <c r="Z9" s="252">
        <v>3250</v>
      </c>
      <c r="AA9" s="252" t="s">
        <v>81</v>
      </c>
      <c r="AB9" s="250">
        <v>2950</v>
      </c>
      <c r="AC9" s="249"/>
      <c r="AD9" s="295"/>
    </row>
    <row r="10" spans="1:30" s="294" customFormat="1" ht="23.25" customHeight="1" x14ac:dyDescent="0.4">
      <c r="A10" s="337">
        <v>50</v>
      </c>
      <c r="B10" s="527" t="s">
        <v>376</v>
      </c>
      <c r="C10" s="528">
        <v>34</v>
      </c>
      <c r="D10" s="528" t="s">
        <v>373</v>
      </c>
      <c r="E10" s="529" t="s">
        <v>81</v>
      </c>
      <c r="F10" s="530">
        <v>58</v>
      </c>
      <c r="G10" s="530"/>
      <c r="H10" s="531" t="s">
        <v>377</v>
      </c>
      <c r="I10" s="532" t="s">
        <v>378</v>
      </c>
      <c r="J10" s="536">
        <v>3893.1</v>
      </c>
      <c r="K10" s="537">
        <v>3893.1</v>
      </c>
      <c r="L10" s="536">
        <v>3862.34</v>
      </c>
      <c r="M10" s="536">
        <v>3862.34</v>
      </c>
      <c r="N10" s="535"/>
      <c r="O10" s="249">
        <v>17.079999999999998</v>
      </c>
      <c r="P10" s="249">
        <v>6.76</v>
      </c>
      <c r="Q10" s="249">
        <v>50.3</v>
      </c>
      <c r="R10" s="250">
        <v>2758</v>
      </c>
      <c r="S10" s="249" t="s">
        <v>54</v>
      </c>
      <c r="T10" s="250">
        <f>((100-O10)/(100-P10))*R10</f>
        <v>2452.7387387387389</v>
      </c>
      <c r="U10" s="249">
        <f>O10-P10</f>
        <v>10.319999999999999</v>
      </c>
      <c r="V10" s="251"/>
      <c r="W10" s="249"/>
      <c r="X10" s="249"/>
      <c r="Y10" s="249"/>
      <c r="Z10" s="252">
        <v>3250</v>
      </c>
      <c r="AA10" s="252" t="s">
        <v>81</v>
      </c>
      <c r="AB10" s="250">
        <v>2950</v>
      </c>
      <c r="AC10" s="249"/>
      <c r="AD10" s="295"/>
    </row>
    <row r="11" spans="1:30" s="294" customFormat="1" ht="23.25" customHeight="1" x14ac:dyDescent="0.4">
      <c r="A11" s="337"/>
      <c r="B11" s="527"/>
      <c r="C11" s="538"/>
      <c r="D11" s="538" t="s">
        <v>373</v>
      </c>
      <c r="E11" s="538" t="s">
        <v>81</v>
      </c>
      <c r="F11" s="530"/>
      <c r="G11" s="530"/>
      <c r="H11" s="531"/>
      <c r="I11" s="532"/>
      <c r="J11" s="533">
        <f>SUM(J9:J10)</f>
        <v>7603.6</v>
      </c>
      <c r="K11" s="534">
        <f>SUM(K9:K10)</f>
        <v>7603.6</v>
      </c>
      <c r="L11" s="533">
        <f>SUM(L9:L10)</f>
        <v>7543.52</v>
      </c>
      <c r="M11" s="533">
        <f>SUM(M9:M10)</f>
        <v>7543.52</v>
      </c>
      <c r="N11" s="535"/>
      <c r="O11" s="418">
        <f>SUMPRODUCT(O9:O10,$L9:$L10)/$L11</f>
        <v>17.577752189959064</v>
      </c>
      <c r="P11" s="418">
        <f t="shared" ref="P11:U11" si="0">SUMPRODUCT(P9:P10,$L9:$L10)/$L11</f>
        <v>7.5895869832651064</v>
      </c>
      <c r="Q11" s="418">
        <f t="shared" si="0"/>
        <v>44.863765297898063</v>
      </c>
      <c r="R11" s="417">
        <f t="shared" si="0"/>
        <v>3157.1777366534452</v>
      </c>
      <c r="S11" s="417" t="s">
        <v>81</v>
      </c>
      <c r="T11" s="417">
        <f t="shared" si="0"/>
        <v>2817.110775258488</v>
      </c>
      <c r="U11" s="418">
        <f t="shared" si="0"/>
        <v>9.9881652066939566</v>
      </c>
      <c r="V11" s="251"/>
      <c r="W11" s="249"/>
      <c r="X11" s="249"/>
      <c r="Y11" s="249"/>
      <c r="Z11" s="419">
        <v>3250</v>
      </c>
      <c r="AA11" s="419" t="s">
        <v>81</v>
      </c>
      <c r="AB11" s="417">
        <v>2950</v>
      </c>
      <c r="AC11" s="249"/>
      <c r="AD11" s="295"/>
    </row>
    <row r="12" spans="1:30" s="294" customFormat="1" ht="23.25" customHeight="1" x14ac:dyDescent="0.4">
      <c r="A12" s="337"/>
      <c r="B12" s="527"/>
      <c r="C12" s="529"/>
      <c r="D12" s="529"/>
      <c r="E12" s="529"/>
      <c r="F12" s="530"/>
      <c r="G12" s="530"/>
      <c r="H12" s="531"/>
      <c r="I12" s="532"/>
      <c r="J12" s="536"/>
      <c r="K12" s="537"/>
      <c r="L12" s="536"/>
      <c r="M12" s="536"/>
      <c r="N12" s="535"/>
      <c r="O12" s="249"/>
      <c r="P12" s="249"/>
      <c r="Q12" s="249"/>
      <c r="R12" s="250"/>
      <c r="S12" s="249"/>
      <c r="T12" s="250"/>
      <c r="U12" s="249"/>
      <c r="V12" s="251"/>
      <c r="W12" s="249"/>
      <c r="X12" s="249"/>
      <c r="Y12" s="249"/>
      <c r="Z12" s="252"/>
      <c r="AA12" s="252"/>
      <c r="AB12" s="250"/>
      <c r="AC12" s="249"/>
      <c r="AD12" s="295"/>
    </row>
    <row r="13" spans="1:30" s="294" customFormat="1" ht="23.25" customHeight="1" x14ac:dyDescent="0.4">
      <c r="A13" s="337"/>
      <c r="B13" s="527"/>
      <c r="C13" s="529"/>
      <c r="D13" s="529"/>
      <c r="E13" s="529"/>
      <c r="F13" s="530"/>
      <c r="G13" s="530"/>
      <c r="H13" s="531"/>
      <c r="I13" s="532"/>
      <c r="J13" s="536"/>
      <c r="K13" s="537"/>
      <c r="L13" s="536"/>
      <c r="M13" s="536"/>
      <c r="N13" s="535"/>
      <c r="O13" s="249"/>
      <c r="P13" s="249"/>
      <c r="Q13" s="249"/>
      <c r="R13" s="250"/>
      <c r="S13" s="249"/>
      <c r="T13" s="250"/>
      <c r="U13" s="249"/>
      <c r="V13" s="251"/>
      <c r="W13" s="249"/>
      <c r="X13" s="249"/>
      <c r="Y13" s="249"/>
      <c r="Z13" s="252"/>
      <c r="AA13" s="252"/>
      <c r="AB13" s="250"/>
      <c r="AC13" s="249"/>
      <c r="AD13" s="295"/>
    </row>
    <row r="14" spans="1:30" s="294" customFormat="1" ht="23.25" customHeight="1" x14ac:dyDescent="0.4">
      <c r="A14" s="337">
        <v>30</v>
      </c>
      <c r="B14" s="527" t="s">
        <v>379</v>
      </c>
      <c r="C14" s="528">
        <v>20</v>
      </c>
      <c r="D14" s="538" t="s">
        <v>146</v>
      </c>
      <c r="E14" s="538" t="s">
        <v>81</v>
      </c>
      <c r="F14" s="530">
        <v>58</v>
      </c>
      <c r="G14" s="530"/>
      <c r="H14" s="531" t="s">
        <v>380</v>
      </c>
      <c r="I14" s="532" t="s">
        <v>381</v>
      </c>
      <c r="J14" s="533">
        <v>3532.4</v>
      </c>
      <c r="K14" s="534">
        <v>3532.4</v>
      </c>
      <c r="L14" s="533">
        <v>3504.5</v>
      </c>
      <c r="M14" s="533">
        <v>3504.5</v>
      </c>
      <c r="N14" s="535"/>
      <c r="O14" s="418">
        <v>16.170000000000002</v>
      </c>
      <c r="P14" s="418">
        <v>5.69</v>
      </c>
      <c r="Q14" s="418">
        <v>49.06</v>
      </c>
      <c r="R14" s="417">
        <v>3093</v>
      </c>
      <c r="S14" s="418" t="s">
        <v>61</v>
      </c>
      <c r="T14" s="417">
        <f>((100-O14)/(100-P14))*R14</f>
        <v>2749.2968932244721</v>
      </c>
      <c r="U14" s="418">
        <f>O14-P14</f>
        <v>10.48</v>
      </c>
      <c r="V14" s="251"/>
      <c r="W14" s="249"/>
      <c r="X14" s="249"/>
      <c r="Y14" s="249"/>
      <c r="Z14" s="419">
        <v>3250</v>
      </c>
      <c r="AA14" s="419" t="s">
        <v>81</v>
      </c>
      <c r="AB14" s="417">
        <v>2950</v>
      </c>
      <c r="AC14" s="249"/>
      <c r="AD14" s="295"/>
    </row>
    <row r="15" spans="1:30" s="294" customFormat="1" ht="23.25" customHeight="1" x14ac:dyDescent="0.4">
      <c r="A15" s="337"/>
      <c r="B15" s="527"/>
      <c r="C15" s="529"/>
      <c r="D15" s="529"/>
      <c r="E15" s="529"/>
      <c r="F15" s="530"/>
      <c r="G15" s="530"/>
      <c r="H15" s="531"/>
      <c r="I15" s="532"/>
      <c r="J15" s="536"/>
      <c r="K15" s="537"/>
      <c r="L15" s="536"/>
      <c r="M15" s="536"/>
      <c r="N15" s="535"/>
      <c r="O15" s="249"/>
      <c r="P15" s="249"/>
      <c r="Q15" s="249"/>
      <c r="R15" s="250"/>
      <c r="S15" s="249"/>
      <c r="T15" s="250"/>
      <c r="U15" s="249"/>
      <c r="V15" s="251"/>
      <c r="W15" s="249"/>
      <c r="X15" s="249"/>
      <c r="Y15" s="249"/>
      <c r="Z15" s="252"/>
      <c r="AA15" s="252"/>
      <c r="AB15" s="250"/>
      <c r="AC15" s="249"/>
      <c r="AD15" s="295"/>
    </row>
    <row r="16" spans="1:30" s="294" customFormat="1" ht="23.25" customHeight="1" x14ac:dyDescent="0.4">
      <c r="A16" s="337"/>
      <c r="B16" s="527"/>
      <c r="C16" s="529"/>
      <c r="D16" s="529"/>
      <c r="E16" s="529"/>
      <c r="F16" s="530"/>
      <c r="G16" s="530"/>
      <c r="H16" s="531"/>
      <c r="I16" s="532"/>
      <c r="J16" s="536"/>
      <c r="K16" s="537"/>
      <c r="L16" s="536"/>
      <c r="M16" s="536"/>
      <c r="N16" s="535"/>
      <c r="O16" s="249"/>
      <c r="P16" s="249"/>
      <c r="Q16" s="249"/>
      <c r="R16" s="250"/>
      <c r="S16" s="249"/>
      <c r="T16" s="250"/>
      <c r="U16" s="249"/>
      <c r="V16" s="251"/>
      <c r="W16" s="249"/>
      <c r="X16" s="249"/>
      <c r="Y16" s="249"/>
      <c r="Z16" s="252"/>
      <c r="AA16" s="252"/>
      <c r="AB16" s="250"/>
      <c r="AC16" s="249"/>
      <c r="AD16" s="295"/>
    </row>
    <row r="17" spans="1:30" s="294" customFormat="1" ht="23.25" customHeight="1" x14ac:dyDescent="0.4">
      <c r="A17" s="337">
        <v>56</v>
      </c>
      <c r="B17" s="527" t="s">
        <v>382</v>
      </c>
      <c r="C17" s="539">
        <v>38</v>
      </c>
      <c r="D17" s="539" t="s">
        <v>383</v>
      </c>
      <c r="E17" s="529" t="s">
        <v>27</v>
      </c>
      <c r="F17" s="530">
        <v>57</v>
      </c>
      <c r="G17" s="530"/>
      <c r="H17" s="531" t="s">
        <v>384</v>
      </c>
      <c r="I17" s="532" t="s">
        <v>385</v>
      </c>
      <c r="J17" s="536">
        <v>3857.83</v>
      </c>
      <c r="K17" s="537">
        <v>3857.83</v>
      </c>
      <c r="L17" s="536">
        <v>3827.33</v>
      </c>
      <c r="M17" s="536">
        <v>3827.33</v>
      </c>
      <c r="N17" s="535"/>
      <c r="O17" s="249">
        <v>14.21</v>
      </c>
      <c r="P17" s="249">
        <v>7.15</v>
      </c>
      <c r="Q17" s="249">
        <v>47.46</v>
      </c>
      <c r="R17" s="250">
        <v>3018</v>
      </c>
      <c r="S17" s="249" t="s">
        <v>61</v>
      </c>
      <c r="T17" s="250">
        <f>((100-O17)/(100-P17))*R17</f>
        <v>2788.5214862681742</v>
      </c>
      <c r="U17" s="249">
        <f>O17-P17</f>
        <v>7.0600000000000005</v>
      </c>
      <c r="V17" s="251"/>
      <c r="W17" s="249"/>
      <c r="X17" s="249"/>
      <c r="Y17" s="249"/>
      <c r="Z17" s="252">
        <v>4150</v>
      </c>
      <c r="AA17" s="252" t="s">
        <v>27</v>
      </c>
      <c r="AB17" s="250">
        <v>3850</v>
      </c>
      <c r="AC17" s="249"/>
      <c r="AD17" s="295"/>
    </row>
    <row r="18" spans="1:30" s="294" customFormat="1" ht="23.25" customHeight="1" x14ac:dyDescent="0.4">
      <c r="A18" s="337">
        <v>72</v>
      </c>
      <c r="B18" s="527" t="s">
        <v>386</v>
      </c>
      <c r="C18" s="539">
        <v>47</v>
      </c>
      <c r="D18" s="539" t="s">
        <v>383</v>
      </c>
      <c r="E18" s="529" t="s">
        <v>27</v>
      </c>
      <c r="F18" s="530">
        <v>57</v>
      </c>
      <c r="G18" s="530"/>
      <c r="H18" s="531" t="s">
        <v>387</v>
      </c>
      <c r="I18" s="532" t="s">
        <v>388</v>
      </c>
      <c r="J18" s="536">
        <v>3892.47</v>
      </c>
      <c r="K18" s="537">
        <v>3892.47</v>
      </c>
      <c r="L18" s="536">
        <v>3862.53</v>
      </c>
      <c r="M18" s="536">
        <v>3862.53</v>
      </c>
      <c r="N18" s="535"/>
      <c r="O18" s="249">
        <v>17.690000000000001</v>
      </c>
      <c r="P18" s="249">
        <v>8.66</v>
      </c>
      <c r="Q18" s="249">
        <v>40.26</v>
      </c>
      <c r="R18" s="250">
        <v>3574</v>
      </c>
      <c r="S18" s="249" t="s">
        <v>29</v>
      </c>
      <c r="T18" s="250">
        <f>((100-O18)/(100-P18))*R18</f>
        <v>3220.6693671994744</v>
      </c>
      <c r="U18" s="249">
        <f>O18-P18</f>
        <v>9.0300000000000011</v>
      </c>
      <c r="V18" s="251"/>
      <c r="W18" s="249"/>
      <c r="X18" s="249"/>
      <c r="Y18" s="249"/>
      <c r="Z18" s="252">
        <v>4150</v>
      </c>
      <c r="AA18" s="252" t="s">
        <v>27</v>
      </c>
      <c r="AB18" s="250">
        <v>3850</v>
      </c>
      <c r="AC18" s="249"/>
      <c r="AD18" s="295"/>
    </row>
    <row r="19" spans="1:30" s="294" customFormat="1" ht="23.25" customHeight="1" x14ac:dyDescent="0.4">
      <c r="A19" s="337"/>
      <c r="B19" s="527"/>
      <c r="C19" s="529"/>
      <c r="D19" s="538" t="s">
        <v>383</v>
      </c>
      <c r="E19" s="538" t="s">
        <v>27</v>
      </c>
      <c r="F19" s="530"/>
      <c r="G19" s="530"/>
      <c r="H19" s="531"/>
      <c r="I19" s="532"/>
      <c r="J19" s="533">
        <f>SUM(J17:J18)</f>
        <v>7750.2999999999993</v>
      </c>
      <c r="K19" s="534">
        <f>SUM(K17:K18)</f>
        <v>7750.2999999999993</v>
      </c>
      <c r="L19" s="533">
        <f>SUM(L17:L18)</f>
        <v>7689.8600000000006</v>
      </c>
      <c r="M19" s="533">
        <f>SUM(M17:M18)</f>
        <v>7689.8600000000006</v>
      </c>
      <c r="N19" s="535"/>
      <c r="O19" s="418">
        <f>SUMPRODUCT(O17:O18,$L17:$L18)/$L19</f>
        <v>15.957964774391211</v>
      </c>
      <c r="P19" s="418">
        <f t="shared" ref="P19:U19" si="1">SUMPRODUCT(P17:P18,$L17:$L18)/$L19</f>
        <v>7.9084559796927376</v>
      </c>
      <c r="Q19" s="418">
        <f t="shared" si="1"/>
        <v>43.843521156431976</v>
      </c>
      <c r="R19" s="417">
        <f t="shared" si="1"/>
        <v>3297.2725329199748</v>
      </c>
      <c r="S19" s="417" t="s">
        <v>81</v>
      </c>
      <c r="T19" s="417">
        <f t="shared" si="1"/>
        <v>3005.5844958071739</v>
      </c>
      <c r="U19" s="418">
        <f t="shared" si="1"/>
        <v>8.0495087946984736</v>
      </c>
      <c r="V19" s="251"/>
      <c r="W19" s="249"/>
      <c r="X19" s="249"/>
      <c r="Y19" s="249"/>
      <c r="Z19" s="419">
        <v>4150</v>
      </c>
      <c r="AA19" s="419" t="s">
        <v>27</v>
      </c>
      <c r="AB19" s="417">
        <v>3850</v>
      </c>
      <c r="AC19" s="249"/>
      <c r="AD19" s="295"/>
    </row>
    <row r="20" spans="1:30" s="294" customFormat="1" ht="23.25" customHeight="1" x14ac:dyDescent="0.4">
      <c r="A20" s="337"/>
      <c r="B20" s="527"/>
      <c r="C20" s="529"/>
      <c r="D20" s="529"/>
      <c r="E20" s="529"/>
      <c r="F20" s="530"/>
      <c r="G20" s="530"/>
      <c r="H20" s="531"/>
      <c r="I20" s="532"/>
      <c r="J20" s="536"/>
      <c r="K20" s="537"/>
      <c r="L20" s="536"/>
      <c r="M20" s="536"/>
      <c r="N20" s="535"/>
      <c r="O20" s="249"/>
      <c r="P20" s="249"/>
      <c r="Q20" s="249"/>
      <c r="R20" s="250"/>
      <c r="S20" s="249"/>
      <c r="T20" s="250"/>
      <c r="U20" s="249"/>
      <c r="V20" s="251"/>
      <c r="W20" s="249"/>
      <c r="X20" s="249"/>
      <c r="Y20" s="249"/>
      <c r="Z20" s="252"/>
      <c r="AA20" s="252"/>
      <c r="AB20" s="250"/>
      <c r="AC20" s="249"/>
      <c r="AD20" s="295"/>
    </row>
    <row r="21" spans="1:30" s="294" customFormat="1" ht="23.25" customHeight="1" x14ac:dyDescent="0.4">
      <c r="A21" s="337"/>
      <c r="B21" s="527"/>
      <c r="C21" s="529"/>
      <c r="D21" s="529"/>
      <c r="E21" s="529"/>
      <c r="F21" s="530"/>
      <c r="G21" s="530"/>
      <c r="H21" s="531"/>
      <c r="I21" s="532"/>
      <c r="J21" s="536"/>
      <c r="K21" s="537"/>
      <c r="L21" s="536"/>
      <c r="M21" s="536"/>
      <c r="N21" s="535"/>
      <c r="O21" s="249"/>
      <c r="P21" s="249"/>
      <c r="Q21" s="249"/>
      <c r="R21" s="250"/>
      <c r="S21" s="249"/>
      <c r="T21" s="250"/>
      <c r="U21" s="249"/>
      <c r="V21" s="251"/>
      <c r="W21" s="249"/>
      <c r="X21" s="249"/>
      <c r="Y21" s="249"/>
      <c r="Z21" s="252"/>
      <c r="AA21" s="252"/>
      <c r="AB21" s="250"/>
      <c r="AC21" s="249"/>
      <c r="AD21" s="295"/>
    </row>
    <row r="22" spans="1:30" s="294" customFormat="1" ht="23.25" customHeight="1" x14ac:dyDescent="0.4">
      <c r="A22" s="337">
        <v>2</v>
      </c>
      <c r="B22" s="527" t="s">
        <v>349</v>
      </c>
      <c r="C22" s="529" t="s">
        <v>389</v>
      </c>
      <c r="D22" s="540" t="s">
        <v>390</v>
      </c>
      <c r="E22" s="529" t="s">
        <v>27</v>
      </c>
      <c r="F22" s="530"/>
      <c r="G22" s="530" t="s">
        <v>391</v>
      </c>
      <c r="H22" s="531">
        <v>151000632</v>
      </c>
      <c r="I22" s="541" t="s">
        <v>349</v>
      </c>
      <c r="J22" s="536">
        <v>0</v>
      </c>
      <c r="K22" s="542">
        <v>1308.9100000000001</v>
      </c>
      <c r="L22" s="536">
        <v>1277.4199999999996</v>
      </c>
      <c r="M22" s="536">
        <v>0</v>
      </c>
      <c r="N22" s="535"/>
      <c r="O22" s="249">
        <v>14.91</v>
      </c>
      <c r="P22" s="249">
        <v>6.63</v>
      </c>
      <c r="Q22" s="249">
        <v>49.74</v>
      </c>
      <c r="R22" s="250">
        <v>2954</v>
      </c>
      <c r="S22" s="249" t="s">
        <v>61</v>
      </c>
      <c r="T22" s="250">
        <v>2692.0409124986613</v>
      </c>
      <c r="U22" s="249">
        <v>8.2800000000000011</v>
      </c>
      <c r="V22" s="251"/>
      <c r="W22" s="249">
        <v>14.55</v>
      </c>
      <c r="X22" s="249">
        <v>6.3</v>
      </c>
      <c r="Y22" s="249">
        <v>52.13</v>
      </c>
      <c r="Z22" s="252">
        <v>2741</v>
      </c>
      <c r="AA22" s="252" t="s">
        <v>54</v>
      </c>
      <c r="AB22" s="250">
        <f>((100-W22)/(100-X22))*Z22</f>
        <v>2499.663287086446</v>
      </c>
      <c r="AC22" s="249">
        <f>W22-X22</f>
        <v>8.25</v>
      </c>
      <c r="AD22" s="295"/>
    </row>
    <row r="23" spans="1:30" s="294" customFormat="1" ht="23.25" customHeight="1" x14ac:dyDescent="0.4">
      <c r="A23" s="337">
        <v>10</v>
      </c>
      <c r="B23" s="527" t="s">
        <v>369</v>
      </c>
      <c r="C23" s="529">
        <v>7</v>
      </c>
      <c r="D23" s="529" t="s">
        <v>390</v>
      </c>
      <c r="E23" s="529" t="s">
        <v>27</v>
      </c>
      <c r="F23" s="530">
        <v>58</v>
      </c>
      <c r="G23" s="530" t="s">
        <v>391</v>
      </c>
      <c r="H23" s="531">
        <v>161015464</v>
      </c>
      <c r="I23" s="541" t="s">
        <v>392</v>
      </c>
      <c r="J23" s="536">
        <v>3806.42</v>
      </c>
      <c r="K23" s="542">
        <v>3288.82</v>
      </c>
      <c r="L23" s="536">
        <v>3288.82</v>
      </c>
      <c r="M23" s="536">
        <v>3776.33</v>
      </c>
      <c r="N23" s="535"/>
      <c r="O23" s="249">
        <v>15.31</v>
      </c>
      <c r="P23" s="249">
        <v>5.5</v>
      </c>
      <c r="Q23" s="249">
        <v>54.59</v>
      </c>
      <c r="R23" s="250">
        <v>2662</v>
      </c>
      <c r="S23" s="249" t="s">
        <v>54</v>
      </c>
      <c r="T23" s="250">
        <f>((100-O23)/(100-P23))*R23</f>
        <v>2385.6590476190477</v>
      </c>
      <c r="U23" s="249">
        <f>O23-P23</f>
        <v>9.81</v>
      </c>
      <c r="V23" s="251"/>
      <c r="W23" s="249">
        <v>16.989999999999998</v>
      </c>
      <c r="X23" s="249">
        <v>6.72</v>
      </c>
      <c r="Y23" s="249">
        <v>51.24</v>
      </c>
      <c r="Z23" s="252">
        <v>2933</v>
      </c>
      <c r="AA23" s="252" t="s">
        <v>61</v>
      </c>
      <c r="AB23" s="250">
        <f>((100-W23)/(100-X23))*Z23</f>
        <v>2610.0807246998288</v>
      </c>
      <c r="AC23" s="249">
        <f>W23-X23</f>
        <v>10.27</v>
      </c>
      <c r="AD23" s="295"/>
    </row>
    <row r="24" spans="1:30" s="294" customFormat="1" ht="23.25" customHeight="1" x14ac:dyDescent="0.4">
      <c r="A24" s="337"/>
      <c r="B24" s="527"/>
      <c r="C24" s="529"/>
      <c r="D24" s="538" t="s">
        <v>390</v>
      </c>
      <c r="E24" s="538" t="s">
        <v>27</v>
      </c>
      <c r="F24" s="530"/>
      <c r="G24" s="530"/>
      <c r="H24" s="531"/>
      <c r="I24" s="541"/>
      <c r="J24" s="536"/>
      <c r="K24" s="543">
        <f>SUM(K22:K23)</f>
        <v>4597.7300000000005</v>
      </c>
      <c r="L24" s="533">
        <f>SUM(L22:L23)</f>
        <v>4566.24</v>
      </c>
      <c r="M24" s="536"/>
      <c r="N24" s="535"/>
      <c r="O24" s="418">
        <f>SUMPRODUCT(O22:O23,$L22:$L23)/$L24</f>
        <v>15.198098742072252</v>
      </c>
      <c r="P24" s="418">
        <f t="shared" ref="P24:U24" si="2">SUMPRODUCT(P22:P23,$L22:$L23)/$L24</f>
        <v>5.8161210536458885</v>
      </c>
      <c r="Q24" s="418">
        <f t="shared" si="2"/>
        <v>53.233197247626059</v>
      </c>
      <c r="R24" s="417">
        <f t="shared" si="2"/>
        <v>2743.6879182872563</v>
      </c>
      <c r="S24" s="417" t="s">
        <v>54</v>
      </c>
      <c r="T24" s="417">
        <f t="shared" si="2"/>
        <v>2471.3703378347427</v>
      </c>
      <c r="U24" s="418">
        <f t="shared" si="2"/>
        <v>9.3819776884263639</v>
      </c>
      <c r="V24" s="251"/>
      <c r="W24" s="418">
        <f>SUMPRODUCT(W22:W23,$K22:$K23)/$K24</f>
        <v>16.295365821829467</v>
      </c>
      <c r="X24" s="418">
        <f t="shared" ref="X24:Y24" si="3">SUMPRODUCT(X22:X23,$K22:$K23)/$K24</f>
        <v>6.600431821790318</v>
      </c>
      <c r="Y24" s="418">
        <f t="shared" si="3"/>
        <v>51.493370663349083</v>
      </c>
      <c r="Z24" s="417">
        <f>SUMPRODUCT(Z22:Z23,$K22:$K23)/$K24</f>
        <v>2878.3402613898597</v>
      </c>
      <c r="AA24" s="417" t="s">
        <v>61</v>
      </c>
      <c r="AB24" s="417">
        <f t="shared" ref="AB24:AC24" si="4">SUMPRODUCT(AB22:AB23,$K22:$K23)/$K24</f>
        <v>2578.6464107521779</v>
      </c>
      <c r="AC24" s="418">
        <f t="shared" si="4"/>
        <v>9.6949340000391491</v>
      </c>
      <c r="AD24" s="295"/>
    </row>
    <row r="25" spans="1:30" s="294" customFormat="1" ht="23.25" customHeight="1" x14ac:dyDescent="0.4">
      <c r="A25" s="337"/>
      <c r="B25" s="527"/>
      <c r="C25" s="529"/>
      <c r="D25" s="529"/>
      <c r="E25" s="529"/>
      <c r="F25" s="530"/>
      <c r="G25" s="530"/>
      <c r="H25" s="531"/>
      <c r="I25" s="541"/>
      <c r="J25" s="536"/>
      <c r="K25" s="542"/>
      <c r="L25" s="536"/>
      <c r="M25" s="536"/>
      <c r="N25" s="535"/>
      <c r="O25" s="249"/>
      <c r="P25" s="249"/>
      <c r="Q25" s="249"/>
      <c r="R25" s="250"/>
      <c r="S25" s="249"/>
      <c r="T25" s="250"/>
      <c r="U25" s="249"/>
      <c r="V25" s="251"/>
      <c r="W25" s="249"/>
      <c r="X25" s="249"/>
      <c r="Y25" s="249"/>
      <c r="Z25" s="252"/>
      <c r="AA25" s="252"/>
      <c r="AB25" s="250"/>
      <c r="AC25" s="249"/>
      <c r="AD25" s="295"/>
    </row>
    <row r="26" spans="1:30" s="294" customFormat="1" ht="23.25" customHeight="1" x14ac:dyDescent="0.4">
      <c r="A26" s="337"/>
      <c r="B26" s="527"/>
      <c r="C26" s="529"/>
      <c r="D26" s="529"/>
      <c r="E26" s="529"/>
      <c r="F26" s="530"/>
      <c r="G26" s="530"/>
      <c r="H26" s="531"/>
      <c r="I26" s="541"/>
      <c r="J26" s="536"/>
      <c r="K26" s="542"/>
      <c r="L26" s="536"/>
      <c r="M26" s="536"/>
      <c r="N26" s="535"/>
      <c r="O26" s="249"/>
      <c r="P26" s="249"/>
      <c r="Q26" s="249"/>
      <c r="R26" s="250"/>
      <c r="S26" s="249"/>
      <c r="T26" s="250"/>
      <c r="U26" s="249"/>
      <c r="V26" s="251"/>
      <c r="W26" s="249"/>
      <c r="X26" s="249"/>
      <c r="Y26" s="249"/>
      <c r="Z26" s="252"/>
      <c r="AA26" s="252"/>
      <c r="AB26" s="250"/>
      <c r="AC26" s="249"/>
      <c r="AD26" s="295"/>
    </row>
    <row r="27" spans="1:30" s="294" customFormat="1" ht="23.25" customHeight="1" x14ac:dyDescent="0.4">
      <c r="A27" s="337">
        <v>16</v>
      </c>
      <c r="B27" s="527" t="s">
        <v>393</v>
      </c>
      <c r="C27" s="529">
        <v>11</v>
      </c>
      <c r="D27" s="529" t="s">
        <v>321</v>
      </c>
      <c r="E27" s="529" t="s">
        <v>27</v>
      </c>
      <c r="F27" s="530">
        <v>58</v>
      </c>
      <c r="G27" s="530"/>
      <c r="H27" s="531">
        <v>151000635</v>
      </c>
      <c r="I27" s="532" t="s">
        <v>394</v>
      </c>
      <c r="J27" s="536">
        <v>3473.21</v>
      </c>
      <c r="K27" s="542">
        <v>3473.21</v>
      </c>
      <c r="L27" s="536">
        <v>3446.11</v>
      </c>
      <c r="M27" s="536">
        <v>3446.11</v>
      </c>
      <c r="N27" s="535"/>
      <c r="O27" s="249">
        <v>15.36</v>
      </c>
      <c r="P27" s="249">
        <v>5.79</v>
      </c>
      <c r="Q27" s="249">
        <v>49.47</v>
      </c>
      <c r="R27" s="250">
        <v>3062</v>
      </c>
      <c r="S27" s="249" t="s">
        <v>61</v>
      </c>
      <c r="T27" s="250">
        <f>((100-O27)/(100-P27))*R27</f>
        <v>2750.957223224711</v>
      </c>
      <c r="U27" s="249">
        <f>O27-P27</f>
        <v>9.57</v>
      </c>
      <c r="V27" s="251"/>
      <c r="W27" s="249">
        <v>15.36</v>
      </c>
      <c r="X27" s="249">
        <v>6.35</v>
      </c>
      <c r="Y27" s="249">
        <v>54.41</v>
      </c>
      <c r="Z27" s="252">
        <v>2633</v>
      </c>
      <c r="AA27" s="252" t="s">
        <v>54</v>
      </c>
      <c r="AB27" s="250">
        <f>((100-W27)/(100-X27))*Z27</f>
        <v>2379.68093966898</v>
      </c>
      <c r="AC27" s="249">
        <f>W27-X27</f>
        <v>9.01</v>
      </c>
      <c r="AD27" s="295"/>
    </row>
    <row r="28" spans="1:30" s="294" customFormat="1" ht="23.25" customHeight="1" x14ac:dyDescent="0.4">
      <c r="A28" s="337">
        <v>22</v>
      </c>
      <c r="B28" s="527" t="s">
        <v>395</v>
      </c>
      <c r="C28" s="529">
        <v>15</v>
      </c>
      <c r="D28" s="529" t="s">
        <v>321</v>
      </c>
      <c r="E28" s="529" t="s">
        <v>27</v>
      </c>
      <c r="F28" s="530">
        <v>57</v>
      </c>
      <c r="G28" s="530"/>
      <c r="H28" s="530">
        <v>151000639</v>
      </c>
      <c r="I28" s="541" t="s">
        <v>396</v>
      </c>
      <c r="J28" s="536">
        <v>3799.99</v>
      </c>
      <c r="K28" s="542">
        <v>2043.42</v>
      </c>
      <c r="L28" s="536">
        <v>2043.42</v>
      </c>
      <c r="M28" s="536">
        <v>3769.98</v>
      </c>
      <c r="N28" s="535"/>
      <c r="O28" s="249">
        <v>15.34</v>
      </c>
      <c r="P28" s="249">
        <v>5.52</v>
      </c>
      <c r="Q28" s="249">
        <v>53.58</v>
      </c>
      <c r="R28" s="250">
        <v>2688</v>
      </c>
      <c r="S28" s="249" t="s">
        <v>54</v>
      </c>
      <c r="T28" s="250">
        <f>((100-O28)/(100-P28))*R28</f>
        <v>2408.6164267569852</v>
      </c>
      <c r="U28" s="249">
        <f>O28-P28</f>
        <v>9.82</v>
      </c>
      <c r="V28" s="251"/>
      <c r="W28" s="249">
        <v>14.81</v>
      </c>
      <c r="X28" s="249">
        <v>5.99</v>
      </c>
      <c r="Y28" s="249">
        <v>57.02</v>
      </c>
      <c r="Z28" s="252">
        <v>2411</v>
      </c>
      <c r="AA28" s="252" t="s">
        <v>96</v>
      </c>
      <c r="AB28" s="250">
        <f>((100-W28)/(100-X28))*Z28</f>
        <v>2184.8004467609826</v>
      </c>
      <c r="AC28" s="249">
        <f>W28-X28</f>
        <v>8.82</v>
      </c>
      <c r="AD28" s="295"/>
    </row>
    <row r="29" spans="1:30" s="294" customFormat="1" ht="23.25" customHeight="1" x14ac:dyDescent="0.4">
      <c r="A29" s="337"/>
      <c r="B29" s="527"/>
      <c r="C29" s="529"/>
      <c r="D29" s="538" t="s">
        <v>321</v>
      </c>
      <c r="E29" s="538" t="s">
        <v>27</v>
      </c>
      <c r="F29" s="530"/>
      <c r="G29" s="530"/>
      <c r="H29" s="530"/>
      <c r="I29" s="541"/>
      <c r="J29" s="536"/>
      <c r="K29" s="543">
        <f>SUM(K27:K28)</f>
        <v>5516.63</v>
      </c>
      <c r="L29" s="533">
        <f>SUM(L27:L28)</f>
        <v>5489.5300000000007</v>
      </c>
      <c r="M29" s="536"/>
      <c r="N29" s="535"/>
      <c r="O29" s="418">
        <f>SUMPRODUCT(O27:O28,$L27:$L28)/$L29</f>
        <v>15.352555209644539</v>
      </c>
      <c r="P29" s="418">
        <f t="shared" ref="P29:U29" si="5">SUMPRODUCT(P27:P28,$L27:$L28)/$L29</f>
        <v>5.6894953302013098</v>
      </c>
      <c r="Q29" s="418">
        <f t="shared" si="5"/>
        <v>50.999904418046704</v>
      </c>
      <c r="R29" s="417">
        <f t="shared" si="5"/>
        <v>2922.7824203529262</v>
      </c>
      <c r="S29" s="417" t="s">
        <v>61</v>
      </c>
      <c r="T29" s="417">
        <f t="shared" si="5"/>
        <v>2623.5244502335659</v>
      </c>
      <c r="U29" s="418">
        <f t="shared" si="5"/>
        <v>9.6630598794432299</v>
      </c>
      <c r="V29" s="251"/>
      <c r="W29" s="418">
        <f>SUMPRODUCT(W27:W28,$K27:$K28)/$K29</f>
        <v>15.156273993361889</v>
      </c>
      <c r="X29" s="418">
        <f t="shared" ref="X29:AC29" si="6">SUMPRODUCT(X27:X28,$K27:$K28)/$K29</f>
        <v>6.2166520683823272</v>
      </c>
      <c r="Y29" s="418">
        <f t="shared" si="6"/>
        <v>55.376772504228128</v>
      </c>
      <c r="Z29" s="417">
        <f t="shared" si="6"/>
        <v>2550.7687755024353</v>
      </c>
      <c r="AA29" s="417" t="s">
        <v>54</v>
      </c>
      <c r="AB29" s="417">
        <f t="shared" si="6"/>
        <v>2307.4950767747746</v>
      </c>
      <c r="AC29" s="418">
        <f t="shared" si="6"/>
        <v>8.9396219249795621</v>
      </c>
      <c r="AD29" s="295"/>
    </row>
    <row r="30" spans="1:30" s="294" customFormat="1" ht="23.25" customHeight="1" x14ac:dyDescent="0.4">
      <c r="A30" s="337"/>
      <c r="B30" s="527"/>
      <c r="C30" s="529"/>
      <c r="D30" s="529"/>
      <c r="E30" s="529"/>
      <c r="F30" s="530"/>
      <c r="G30" s="530"/>
      <c r="H30" s="530"/>
      <c r="I30" s="541"/>
      <c r="J30" s="536"/>
      <c r="K30" s="542"/>
      <c r="L30" s="536"/>
      <c r="M30" s="536"/>
      <c r="N30" s="535"/>
      <c r="O30" s="249"/>
      <c r="P30" s="249"/>
      <c r="Q30" s="249"/>
      <c r="R30" s="250"/>
      <c r="S30" s="249"/>
      <c r="T30" s="250"/>
      <c r="U30" s="249"/>
      <c r="V30" s="251"/>
      <c r="W30" s="249"/>
      <c r="X30" s="249"/>
      <c r="Y30" s="249"/>
      <c r="Z30" s="252"/>
      <c r="AA30" s="252"/>
      <c r="AB30" s="250"/>
      <c r="AC30" s="249"/>
      <c r="AD30" s="295"/>
    </row>
    <row r="31" spans="1:30" s="294" customFormat="1" ht="23.25" customHeight="1" x14ac:dyDescent="0.4">
      <c r="A31" s="337"/>
      <c r="B31" s="527"/>
      <c r="C31" s="529"/>
      <c r="D31" s="529"/>
      <c r="E31" s="529"/>
      <c r="F31" s="530"/>
      <c r="G31" s="530"/>
      <c r="H31" s="530"/>
      <c r="I31" s="541"/>
      <c r="J31" s="536"/>
      <c r="K31" s="542"/>
      <c r="L31" s="536"/>
      <c r="M31" s="536"/>
      <c r="N31" s="535"/>
      <c r="O31" s="249"/>
      <c r="P31" s="249"/>
      <c r="Q31" s="249"/>
      <c r="R31" s="250"/>
      <c r="S31" s="249"/>
      <c r="T31" s="250"/>
      <c r="U31" s="249"/>
      <c r="V31" s="251"/>
      <c r="W31" s="249"/>
      <c r="X31" s="249"/>
      <c r="Y31" s="249"/>
      <c r="Z31" s="252"/>
      <c r="AA31" s="252"/>
      <c r="AB31" s="250"/>
      <c r="AC31" s="249"/>
      <c r="AD31" s="295"/>
    </row>
    <row r="32" spans="1:30" s="294" customFormat="1" ht="23.25" customHeight="1" x14ac:dyDescent="0.4">
      <c r="A32" s="337">
        <v>1</v>
      </c>
      <c r="B32" s="527" t="s">
        <v>349</v>
      </c>
      <c r="C32" s="529" t="s">
        <v>389</v>
      </c>
      <c r="D32" s="540" t="s">
        <v>177</v>
      </c>
      <c r="E32" s="529" t="s">
        <v>27</v>
      </c>
      <c r="F32" s="530">
        <v>58</v>
      </c>
      <c r="G32" s="530"/>
      <c r="H32" s="531">
        <v>151000632</v>
      </c>
      <c r="I32" s="541" t="s">
        <v>349</v>
      </c>
      <c r="J32" s="536">
        <v>4042.17</v>
      </c>
      <c r="K32" s="542">
        <v>2733.26</v>
      </c>
      <c r="L32" s="536">
        <v>2733.26</v>
      </c>
      <c r="M32" s="536">
        <v>4010.68</v>
      </c>
      <c r="N32" s="535"/>
      <c r="O32" s="249">
        <v>14.91</v>
      </c>
      <c r="P32" s="249">
        <v>6.63</v>
      </c>
      <c r="Q32" s="249">
        <v>49.74</v>
      </c>
      <c r="R32" s="250">
        <v>2954</v>
      </c>
      <c r="S32" s="249" t="s">
        <v>61</v>
      </c>
      <c r="T32" s="250">
        <f>((100-O32)/(100-P32))*R32</f>
        <v>2692.0409124986613</v>
      </c>
      <c r="U32" s="249">
        <f>O32-P32</f>
        <v>8.2800000000000011</v>
      </c>
      <c r="V32" s="251"/>
      <c r="W32" s="249">
        <v>14.93</v>
      </c>
      <c r="X32" s="249">
        <v>6.46</v>
      </c>
      <c r="Y32" s="249">
        <v>49.83</v>
      </c>
      <c r="Z32" s="252">
        <v>2994</v>
      </c>
      <c r="AA32" s="252" t="s">
        <v>61</v>
      </c>
      <c r="AB32" s="250">
        <f>((100-W32)/(100-X32))*Z32</f>
        <v>2722.8948043617697</v>
      </c>
      <c r="AC32" s="249">
        <f>W32-X32</f>
        <v>8.4699999999999989</v>
      </c>
      <c r="AD32" s="295"/>
    </row>
    <row r="33" spans="1:30" s="294" customFormat="1" ht="23.25" customHeight="1" x14ac:dyDescent="0.4">
      <c r="A33" s="337">
        <v>11</v>
      </c>
      <c r="B33" s="527" t="s">
        <v>369</v>
      </c>
      <c r="C33" s="529">
        <v>7</v>
      </c>
      <c r="D33" s="529" t="s">
        <v>177</v>
      </c>
      <c r="E33" s="529" t="s">
        <v>27</v>
      </c>
      <c r="F33" s="530">
        <v>58</v>
      </c>
      <c r="G33" s="530"/>
      <c r="H33" s="531">
        <v>161015464</v>
      </c>
      <c r="I33" s="541" t="s">
        <v>392</v>
      </c>
      <c r="J33" s="536">
        <v>0</v>
      </c>
      <c r="K33" s="542">
        <v>517.6</v>
      </c>
      <c r="L33" s="536">
        <v>487.50999999999976</v>
      </c>
      <c r="M33" s="536"/>
      <c r="N33" s="535"/>
      <c r="O33" s="249">
        <v>15.31</v>
      </c>
      <c r="P33" s="249">
        <v>5.5</v>
      </c>
      <c r="Q33" s="249">
        <v>54.59</v>
      </c>
      <c r="R33" s="250">
        <v>2662</v>
      </c>
      <c r="S33" s="249" t="s">
        <v>54</v>
      </c>
      <c r="T33" s="250">
        <v>2385.6590476190477</v>
      </c>
      <c r="U33" s="249">
        <v>9.81</v>
      </c>
      <c r="V33" s="251"/>
      <c r="W33" s="249">
        <v>15.35</v>
      </c>
      <c r="X33" s="249">
        <v>7.14</v>
      </c>
      <c r="Y33" s="249">
        <v>46.94</v>
      </c>
      <c r="Z33" s="252">
        <v>3283</v>
      </c>
      <c r="AA33" s="252" t="s">
        <v>81</v>
      </c>
      <c r="AB33" s="250">
        <f>((100-W33)/(100-X33))*Z33</f>
        <v>2992.7412233469745</v>
      </c>
      <c r="AC33" s="249">
        <f>W33-X33</f>
        <v>8.2100000000000009</v>
      </c>
      <c r="AD33" s="295"/>
    </row>
    <row r="34" spans="1:30" s="294" customFormat="1" ht="23.25" customHeight="1" x14ac:dyDescent="0.4">
      <c r="A34" s="337">
        <v>23</v>
      </c>
      <c r="B34" s="527" t="s">
        <v>395</v>
      </c>
      <c r="C34" s="529">
        <v>15</v>
      </c>
      <c r="D34" s="529" t="s">
        <v>177</v>
      </c>
      <c r="E34" s="529" t="s">
        <v>27</v>
      </c>
      <c r="F34" s="530">
        <v>57</v>
      </c>
      <c r="G34" s="530"/>
      <c r="H34" s="530">
        <v>151000639</v>
      </c>
      <c r="I34" s="541" t="s">
        <v>396</v>
      </c>
      <c r="J34" s="536">
        <v>0</v>
      </c>
      <c r="K34" s="542">
        <v>1756.57</v>
      </c>
      <c r="L34" s="536">
        <v>1726.56</v>
      </c>
      <c r="M34" s="536"/>
      <c r="N34" s="535"/>
      <c r="O34" s="249">
        <v>15.34</v>
      </c>
      <c r="P34" s="249">
        <v>5.52</v>
      </c>
      <c r="Q34" s="249">
        <v>53.58</v>
      </c>
      <c r="R34" s="250">
        <v>2688</v>
      </c>
      <c r="S34" s="249" t="s">
        <v>54</v>
      </c>
      <c r="T34" s="250">
        <v>2408.6164267569852</v>
      </c>
      <c r="U34" s="249">
        <v>9.82</v>
      </c>
      <c r="V34" s="251"/>
      <c r="W34" s="249">
        <v>15.07</v>
      </c>
      <c r="X34" s="249">
        <v>6.26</v>
      </c>
      <c r="Y34" s="249">
        <v>52.08</v>
      </c>
      <c r="Z34" s="252">
        <v>2822</v>
      </c>
      <c r="AA34" s="252" t="s">
        <v>61</v>
      </c>
      <c r="AB34" s="250">
        <f>((100-W34)/(100-X34))*Z34</f>
        <v>2556.7789630893963</v>
      </c>
      <c r="AC34" s="249">
        <f>W34-X34</f>
        <v>8.81</v>
      </c>
      <c r="AD34" s="295"/>
    </row>
    <row r="35" spans="1:30" s="294" customFormat="1" ht="23.25" customHeight="1" x14ac:dyDescent="0.4">
      <c r="A35" s="337"/>
      <c r="B35" s="527"/>
      <c r="C35" s="529"/>
      <c r="D35" s="538" t="s">
        <v>177</v>
      </c>
      <c r="E35" s="538" t="s">
        <v>27</v>
      </c>
      <c r="F35" s="530"/>
      <c r="G35" s="530"/>
      <c r="H35" s="530"/>
      <c r="I35" s="541"/>
      <c r="J35" s="536"/>
      <c r="K35" s="543">
        <f>SUM(K32:K34)</f>
        <v>5007.43</v>
      </c>
      <c r="L35" s="533">
        <f>SUM(L32:L34)</f>
        <v>4947.33</v>
      </c>
      <c r="M35" s="536"/>
      <c r="N35" s="535"/>
      <c r="O35" s="418">
        <f>SUMPRODUCT(O32:O34,$L32:$L34)/$L35</f>
        <v>15.099480952352076</v>
      </c>
      <c r="P35" s="418">
        <f t="shared" ref="P35:U35" si="7">SUMPRODUCT(P32:P34,$L32:$L34)/$L35</f>
        <v>6.1312728279698341</v>
      </c>
      <c r="Q35" s="418">
        <f t="shared" si="7"/>
        <v>51.558033949625354</v>
      </c>
      <c r="R35" s="417">
        <f t="shared" si="7"/>
        <v>2832.3954415816211</v>
      </c>
      <c r="S35" s="417" t="s">
        <v>61</v>
      </c>
      <c r="T35" s="417">
        <f t="shared" si="7"/>
        <v>2562.9382241698841</v>
      </c>
      <c r="U35" s="418">
        <f t="shared" si="7"/>
        <v>8.9682081243822438</v>
      </c>
      <c r="V35" s="251"/>
      <c r="W35" s="418">
        <f>SUMPRODUCT(W32:W34,$K32:$K34)/$K35</f>
        <v>15.022524868046085</v>
      </c>
      <c r="X35" s="418">
        <f t="shared" ref="X35:AC35" si="8">SUMPRODUCT(X32:X34,$K32:$K34)/$K35</f>
        <v>6.4601306059196029</v>
      </c>
      <c r="Y35" s="418">
        <f t="shared" si="8"/>
        <v>50.320554735662803</v>
      </c>
      <c r="Z35" s="417">
        <f t="shared" si="8"/>
        <v>2963.5365407005193</v>
      </c>
      <c r="AA35" s="417" t="s">
        <v>61</v>
      </c>
      <c r="AB35" s="417">
        <f t="shared" si="8"/>
        <v>2692.5156284497607</v>
      </c>
      <c r="AC35" s="418">
        <f t="shared" si="8"/>
        <v>8.5623942621264799</v>
      </c>
      <c r="AD35" s="295"/>
    </row>
    <row r="36" spans="1:30" s="294" customFormat="1" ht="23.25" customHeight="1" x14ac:dyDescent="0.4">
      <c r="A36" s="337"/>
      <c r="B36" s="527"/>
      <c r="C36" s="529"/>
      <c r="D36" s="529"/>
      <c r="E36" s="529"/>
      <c r="F36" s="530"/>
      <c r="G36" s="530"/>
      <c r="H36" s="530"/>
      <c r="I36" s="541"/>
      <c r="J36" s="536"/>
      <c r="K36" s="542"/>
      <c r="L36" s="536"/>
      <c r="M36" s="536"/>
      <c r="N36" s="535"/>
      <c r="O36" s="249"/>
      <c r="P36" s="249"/>
      <c r="Q36" s="249"/>
      <c r="R36" s="250"/>
      <c r="S36" s="249"/>
      <c r="T36" s="250"/>
      <c r="U36" s="249"/>
      <c r="V36" s="251"/>
      <c r="W36" s="249"/>
      <c r="X36" s="249"/>
      <c r="Y36" s="249"/>
      <c r="Z36" s="252"/>
      <c r="AA36" s="252"/>
      <c r="AB36" s="250"/>
      <c r="AC36" s="249"/>
      <c r="AD36" s="295"/>
    </row>
    <row r="37" spans="1:30" s="294" customFormat="1" ht="23.25" customHeight="1" x14ac:dyDescent="0.4">
      <c r="A37" s="337"/>
      <c r="B37" s="527"/>
      <c r="C37" s="529"/>
      <c r="D37" s="529"/>
      <c r="E37" s="529"/>
      <c r="F37" s="530"/>
      <c r="G37" s="530"/>
      <c r="H37" s="530"/>
      <c r="I37" s="541"/>
      <c r="J37" s="536"/>
      <c r="K37" s="542"/>
      <c r="L37" s="536"/>
      <c r="M37" s="536"/>
      <c r="N37" s="535"/>
      <c r="O37" s="249"/>
      <c r="P37" s="249"/>
      <c r="Q37" s="249"/>
      <c r="R37" s="250"/>
      <c r="S37" s="249"/>
      <c r="T37" s="250"/>
      <c r="U37" s="249"/>
      <c r="V37" s="251"/>
      <c r="W37" s="249"/>
      <c r="X37" s="249"/>
      <c r="Y37" s="249"/>
      <c r="Z37" s="252"/>
      <c r="AA37" s="252"/>
      <c r="AB37" s="250"/>
      <c r="AC37" s="249"/>
      <c r="AD37" s="295"/>
    </row>
    <row r="38" spans="1:30" s="294" customFormat="1" ht="23.25" customHeight="1" x14ac:dyDescent="0.4">
      <c r="A38" s="337">
        <v>8</v>
      </c>
      <c r="B38" s="527" t="s">
        <v>369</v>
      </c>
      <c r="C38" s="529">
        <v>5</v>
      </c>
      <c r="D38" s="529" t="s">
        <v>59</v>
      </c>
      <c r="E38" s="529" t="s">
        <v>27</v>
      </c>
      <c r="F38" s="530">
        <v>58</v>
      </c>
      <c r="G38" s="530"/>
      <c r="H38" s="531">
        <v>161009743</v>
      </c>
      <c r="I38" s="541" t="s">
        <v>392</v>
      </c>
      <c r="J38" s="536">
        <v>0</v>
      </c>
      <c r="K38" s="542">
        <v>792.69</v>
      </c>
      <c r="L38" s="536">
        <v>762.17000000000007</v>
      </c>
      <c r="M38" s="536">
        <v>0</v>
      </c>
      <c r="N38" s="535"/>
      <c r="O38" s="249">
        <v>17.399999999999999</v>
      </c>
      <c r="P38" s="249">
        <v>7.4</v>
      </c>
      <c r="Q38" s="249">
        <v>29.58</v>
      </c>
      <c r="R38" s="250">
        <v>4612</v>
      </c>
      <c r="S38" s="249" t="s">
        <v>69</v>
      </c>
      <c r="T38" s="250">
        <f t="shared" ref="T38:T45" si="9">((100-O38)/(100-P38))*R38</f>
        <v>4113.9438444924408</v>
      </c>
      <c r="U38" s="249">
        <f t="shared" ref="U38:U45" si="10">O38-P38</f>
        <v>9.9999999999999982</v>
      </c>
      <c r="V38" s="251"/>
      <c r="W38" s="249">
        <v>21.19</v>
      </c>
      <c r="X38" s="249">
        <v>9.01</v>
      </c>
      <c r="Y38" s="249">
        <v>19.440000000000001</v>
      </c>
      <c r="Z38" s="252">
        <v>5399</v>
      </c>
      <c r="AA38" s="252" t="s">
        <v>127</v>
      </c>
      <c r="AB38" s="250">
        <f>((100-W38)/(100-X38))*Z38</f>
        <v>4676.285196175405</v>
      </c>
      <c r="AC38" s="249">
        <f>W38-X38</f>
        <v>12.180000000000001</v>
      </c>
      <c r="AD38" s="295"/>
    </row>
    <row r="39" spans="1:30" s="294" customFormat="1" ht="23.25" customHeight="1" x14ac:dyDescent="0.4">
      <c r="A39" s="337">
        <v>14</v>
      </c>
      <c r="B39" s="527" t="s">
        <v>394</v>
      </c>
      <c r="C39" s="529">
        <v>9</v>
      </c>
      <c r="D39" s="529" t="s">
        <v>59</v>
      </c>
      <c r="E39" s="529" t="s">
        <v>27</v>
      </c>
      <c r="F39" s="530"/>
      <c r="G39" s="530"/>
      <c r="H39" s="531">
        <v>161009744</v>
      </c>
      <c r="I39" s="541" t="s">
        <v>369</v>
      </c>
      <c r="J39" s="536">
        <v>0</v>
      </c>
      <c r="K39" s="542">
        <v>829.74</v>
      </c>
      <c r="L39" s="536">
        <v>798.84999999999991</v>
      </c>
      <c r="M39" s="536">
        <v>0</v>
      </c>
      <c r="N39" s="535"/>
      <c r="O39" s="249">
        <v>15</v>
      </c>
      <c r="P39" s="249">
        <v>7.71</v>
      </c>
      <c r="Q39" s="249">
        <v>44.74</v>
      </c>
      <c r="R39" s="250">
        <v>3295</v>
      </c>
      <c r="S39" s="249" t="s">
        <v>81</v>
      </c>
      <c r="T39" s="250">
        <f t="shared" si="9"/>
        <v>3034.727489435475</v>
      </c>
      <c r="U39" s="249">
        <f t="shared" si="10"/>
        <v>7.29</v>
      </c>
      <c r="V39" s="251"/>
      <c r="W39" s="249">
        <v>21.14</v>
      </c>
      <c r="X39" s="249">
        <v>8.5500000000000007</v>
      </c>
      <c r="Y39" s="249">
        <v>30.13</v>
      </c>
      <c r="Z39" s="252">
        <v>4506</v>
      </c>
      <c r="AA39" s="252" t="s">
        <v>70</v>
      </c>
      <c r="AB39" s="250">
        <f>((100-W39)/(100-X39))*Z39</f>
        <v>3885.655112083105</v>
      </c>
      <c r="AC39" s="249">
        <f>W39-X39</f>
        <v>12.59</v>
      </c>
      <c r="AD39" s="295"/>
    </row>
    <row r="40" spans="1:30" s="294" customFormat="1" ht="23.25" customHeight="1" x14ac:dyDescent="0.4">
      <c r="A40" s="337">
        <v>21</v>
      </c>
      <c r="B40" s="527" t="s">
        <v>396</v>
      </c>
      <c r="C40" s="529">
        <v>14</v>
      </c>
      <c r="D40" s="529" t="s">
        <v>59</v>
      </c>
      <c r="E40" s="529" t="s">
        <v>27</v>
      </c>
      <c r="F40" s="530"/>
      <c r="G40" s="530"/>
      <c r="H40" s="530">
        <v>151000482</v>
      </c>
      <c r="I40" s="541" t="s">
        <v>396</v>
      </c>
      <c r="J40" s="536">
        <v>0</v>
      </c>
      <c r="K40" s="542">
        <v>1029.67</v>
      </c>
      <c r="L40" s="536">
        <v>1002.9000000000001</v>
      </c>
      <c r="M40" s="536">
        <v>0</v>
      </c>
      <c r="N40" s="535"/>
      <c r="O40" s="249">
        <v>16.63</v>
      </c>
      <c r="P40" s="249">
        <v>7.53</v>
      </c>
      <c r="Q40" s="249">
        <v>32.01</v>
      </c>
      <c r="R40" s="250">
        <v>4374</v>
      </c>
      <c r="S40" s="249" t="s">
        <v>70</v>
      </c>
      <c r="T40" s="250">
        <f t="shared" si="9"/>
        <v>3943.5533686601061</v>
      </c>
      <c r="U40" s="249">
        <f t="shared" si="10"/>
        <v>9.0999999999999979</v>
      </c>
      <c r="V40" s="251"/>
      <c r="W40" s="249">
        <v>21.69</v>
      </c>
      <c r="X40" s="249">
        <v>9.35</v>
      </c>
      <c r="Y40" s="249">
        <v>17.45</v>
      </c>
      <c r="Z40" s="252">
        <v>5517</v>
      </c>
      <c r="AA40" s="252" t="s">
        <v>397</v>
      </c>
      <c r="AB40" s="250">
        <f>((100-W40)/(100-X40))*Z40</f>
        <v>4765.9820187534478</v>
      </c>
      <c r="AC40" s="249">
        <f>W40-X40</f>
        <v>12.340000000000002</v>
      </c>
      <c r="AD40" s="295"/>
    </row>
    <row r="41" spans="1:30" s="294" customFormat="1" ht="23.25" customHeight="1" x14ac:dyDescent="0.4">
      <c r="A41" s="337">
        <v>29</v>
      </c>
      <c r="B41" s="527" t="s">
        <v>398</v>
      </c>
      <c r="C41" s="529">
        <v>19</v>
      </c>
      <c r="D41" s="529" t="s">
        <v>59</v>
      </c>
      <c r="E41" s="529" t="s">
        <v>27</v>
      </c>
      <c r="F41" s="530">
        <v>59</v>
      </c>
      <c r="G41" s="530"/>
      <c r="H41" s="530">
        <v>151000484</v>
      </c>
      <c r="I41" s="541" t="s">
        <v>399</v>
      </c>
      <c r="J41" s="536">
        <v>0</v>
      </c>
      <c r="K41" s="542">
        <v>1296.47</v>
      </c>
      <c r="L41" s="536">
        <v>1265.7799999999997</v>
      </c>
      <c r="M41" s="536">
        <v>0</v>
      </c>
      <c r="N41" s="535"/>
      <c r="O41" s="249">
        <v>17.7</v>
      </c>
      <c r="P41" s="249">
        <v>8.52</v>
      </c>
      <c r="Q41" s="249">
        <v>26.07</v>
      </c>
      <c r="R41" s="250">
        <v>4882</v>
      </c>
      <c r="S41" s="249" t="s">
        <v>69</v>
      </c>
      <c r="T41" s="250">
        <f t="shared" si="9"/>
        <v>4392.0922606034101</v>
      </c>
      <c r="U41" s="249">
        <f t="shared" si="10"/>
        <v>9.18</v>
      </c>
      <c r="V41" s="251"/>
      <c r="W41" s="249">
        <v>16.940000000000001</v>
      </c>
      <c r="X41" s="249">
        <v>8.51</v>
      </c>
      <c r="Y41" s="249">
        <v>26.41</v>
      </c>
      <c r="Z41" s="252">
        <v>4791</v>
      </c>
      <c r="AA41" s="252" t="s">
        <v>69</v>
      </c>
      <c r="AB41" s="250">
        <f>((100-W41)/(100-X41))*Z41</f>
        <v>4349.5514263853975</v>
      </c>
      <c r="AC41" s="249">
        <f>W41-X41</f>
        <v>8.4300000000000015</v>
      </c>
      <c r="AD41" s="295"/>
    </row>
    <row r="42" spans="1:30" s="294" customFormat="1" ht="23.25" customHeight="1" x14ac:dyDescent="0.4">
      <c r="A42" s="337">
        <v>32</v>
      </c>
      <c r="B42" s="527" t="s">
        <v>379</v>
      </c>
      <c r="C42" s="529">
        <v>21</v>
      </c>
      <c r="D42" s="529" t="s">
        <v>59</v>
      </c>
      <c r="E42" s="529" t="s">
        <v>27</v>
      </c>
      <c r="F42" s="530">
        <v>58</v>
      </c>
      <c r="G42" s="530"/>
      <c r="H42" s="530">
        <v>151000486</v>
      </c>
      <c r="I42" s="541" t="s">
        <v>398</v>
      </c>
      <c r="J42" s="536">
        <v>0</v>
      </c>
      <c r="K42" s="542">
        <v>819.94</v>
      </c>
      <c r="L42" s="536">
        <v>789.02</v>
      </c>
      <c r="M42" s="536">
        <v>0</v>
      </c>
      <c r="N42" s="535"/>
      <c r="O42" s="249">
        <v>16.93</v>
      </c>
      <c r="P42" s="249">
        <v>8.51</v>
      </c>
      <c r="Q42" s="249">
        <v>30.62</v>
      </c>
      <c r="R42" s="250">
        <v>4454</v>
      </c>
      <c r="S42" s="249" t="s">
        <v>70</v>
      </c>
      <c r="T42" s="250">
        <f t="shared" si="9"/>
        <v>4044.089845884796</v>
      </c>
      <c r="U42" s="249">
        <f t="shared" si="10"/>
        <v>8.42</v>
      </c>
      <c r="V42" s="251"/>
      <c r="W42" s="249">
        <v>22.38</v>
      </c>
      <c r="X42" s="249">
        <v>11.29</v>
      </c>
      <c r="Y42" s="249">
        <v>28.8</v>
      </c>
      <c r="Z42" s="252">
        <v>4322</v>
      </c>
      <c r="AA42" s="252" t="s">
        <v>70</v>
      </c>
      <c r="AB42" s="250">
        <f>((100-W42)/(100-X42))*Z42</f>
        <v>3781.6890993123661</v>
      </c>
      <c r="AC42" s="249">
        <f>W42-X42</f>
        <v>11.09</v>
      </c>
      <c r="AD42" s="295"/>
    </row>
    <row r="43" spans="1:30" s="294" customFormat="1" ht="23.25" customHeight="1" x14ac:dyDescent="0.4">
      <c r="A43" s="337">
        <v>64</v>
      </c>
      <c r="B43" s="527" t="s">
        <v>400</v>
      </c>
      <c r="C43" s="529">
        <v>42</v>
      </c>
      <c r="D43" s="529" t="s">
        <v>59</v>
      </c>
      <c r="E43" s="529" t="s">
        <v>27</v>
      </c>
      <c r="F43" s="530"/>
      <c r="G43" s="530"/>
      <c r="H43" s="530">
        <v>151000498</v>
      </c>
      <c r="I43" s="541" t="s">
        <v>401</v>
      </c>
      <c r="J43" s="536">
        <v>0</v>
      </c>
      <c r="K43" s="537">
        <v>0</v>
      </c>
      <c r="L43" s="536">
        <v>0</v>
      </c>
      <c r="M43" s="536">
        <v>0</v>
      </c>
      <c r="N43" s="535"/>
      <c r="O43" s="249">
        <v>15.93</v>
      </c>
      <c r="P43" s="249">
        <v>8.4</v>
      </c>
      <c r="Q43" s="249">
        <v>35.1</v>
      </c>
      <c r="R43" s="250">
        <v>4073</v>
      </c>
      <c r="S43" s="249" t="s">
        <v>27</v>
      </c>
      <c r="T43" s="250">
        <f t="shared" si="9"/>
        <v>3738.1780567685591</v>
      </c>
      <c r="U43" s="249">
        <f t="shared" si="10"/>
        <v>7.5299999999999994</v>
      </c>
      <c r="V43" s="251"/>
      <c r="W43" s="249"/>
      <c r="X43" s="249"/>
      <c r="Y43" s="249"/>
      <c r="Z43" s="252">
        <v>4150</v>
      </c>
      <c r="AA43" s="252" t="s">
        <v>27</v>
      </c>
      <c r="AB43" s="250">
        <v>3850</v>
      </c>
      <c r="AC43" s="249"/>
      <c r="AD43" s="295"/>
    </row>
    <row r="44" spans="1:30" s="294" customFormat="1" ht="23.25" customHeight="1" x14ac:dyDescent="0.4">
      <c r="A44" s="337">
        <v>66</v>
      </c>
      <c r="B44" s="527" t="s">
        <v>402</v>
      </c>
      <c r="C44" s="529">
        <v>43</v>
      </c>
      <c r="D44" s="529" t="s">
        <v>59</v>
      </c>
      <c r="E44" s="529" t="s">
        <v>27</v>
      </c>
      <c r="F44" s="530"/>
      <c r="G44" s="530"/>
      <c r="H44" s="530">
        <v>161009776</v>
      </c>
      <c r="I44" s="541" t="s">
        <v>400</v>
      </c>
      <c r="J44" s="536">
        <v>0</v>
      </c>
      <c r="K44" s="537">
        <v>0</v>
      </c>
      <c r="L44" s="536">
        <v>0</v>
      </c>
      <c r="M44" s="536">
        <v>0</v>
      </c>
      <c r="N44" s="535"/>
      <c r="O44" s="249">
        <v>18.03</v>
      </c>
      <c r="P44" s="249">
        <v>8.3800000000000008</v>
      </c>
      <c r="Q44" s="249">
        <v>25.82</v>
      </c>
      <c r="R44" s="250">
        <v>4863</v>
      </c>
      <c r="S44" s="249" t="s">
        <v>69</v>
      </c>
      <c r="T44" s="250">
        <f t="shared" si="9"/>
        <v>4350.7979698755726</v>
      </c>
      <c r="U44" s="249">
        <f t="shared" si="10"/>
        <v>9.65</v>
      </c>
      <c r="V44" s="251"/>
      <c r="W44" s="249"/>
      <c r="X44" s="249"/>
      <c r="Y44" s="249"/>
      <c r="Z44" s="252">
        <v>4150</v>
      </c>
      <c r="AA44" s="252" t="s">
        <v>27</v>
      </c>
      <c r="AB44" s="250">
        <v>3850</v>
      </c>
      <c r="AC44" s="249"/>
      <c r="AD44" s="295"/>
    </row>
    <row r="45" spans="1:30" s="294" customFormat="1" ht="23.25" customHeight="1" x14ac:dyDescent="0.4">
      <c r="A45" s="337">
        <v>77</v>
      </c>
      <c r="B45" s="544" t="s">
        <v>403</v>
      </c>
      <c r="C45" s="545">
        <v>51</v>
      </c>
      <c r="D45" s="545" t="s">
        <v>59</v>
      </c>
      <c r="E45" s="545" t="s">
        <v>27</v>
      </c>
      <c r="F45" s="546"/>
      <c r="G45" s="546"/>
      <c r="H45" s="546">
        <v>151000502</v>
      </c>
      <c r="I45" s="547" t="s">
        <v>403</v>
      </c>
      <c r="J45" s="548">
        <v>0</v>
      </c>
      <c r="K45" s="549">
        <v>1209.96</v>
      </c>
      <c r="L45" s="548">
        <v>1182.6200000000003</v>
      </c>
      <c r="M45" s="548">
        <v>0</v>
      </c>
      <c r="N45" s="535"/>
      <c r="O45" s="273">
        <v>17.45</v>
      </c>
      <c r="P45" s="273">
        <v>10.51</v>
      </c>
      <c r="Q45" s="273">
        <v>23.08</v>
      </c>
      <c r="R45" s="275">
        <v>4861</v>
      </c>
      <c r="S45" s="273" t="s">
        <v>69</v>
      </c>
      <c r="T45" s="250">
        <f t="shared" si="9"/>
        <v>4484.026706894625</v>
      </c>
      <c r="U45" s="249">
        <f t="shared" si="10"/>
        <v>6.9399999999999995</v>
      </c>
      <c r="V45" s="251"/>
      <c r="W45" s="273">
        <v>20.67</v>
      </c>
      <c r="X45" s="273">
        <v>9.82</v>
      </c>
      <c r="Y45" s="273">
        <v>24.11</v>
      </c>
      <c r="Z45" s="274">
        <v>4824</v>
      </c>
      <c r="AA45" s="274" t="s">
        <v>69</v>
      </c>
      <c r="AB45" s="250">
        <f>((100-W45)/(100-X45))*Z45</f>
        <v>4243.600798403193</v>
      </c>
      <c r="AC45" s="249">
        <f>W45-X45</f>
        <v>10.850000000000001</v>
      </c>
      <c r="AD45" s="295"/>
    </row>
    <row r="46" spans="1:30" s="294" customFormat="1" ht="23.25" customHeight="1" x14ac:dyDescent="0.4">
      <c r="A46" s="337">
        <v>89</v>
      </c>
      <c r="B46" s="544" t="s">
        <v>404</v>
      </c>
      <c r="C46" s="545">
        <v>59</v>
      </c>
      <c r="D46" s="545" t="s">
        <v>59</v>
      </c>
      <c r="E46" s="545" t="s">
        <v>27</v>
      </c>
      <c r="F46" s="546"/>
      <c r="G46" s="546"/>
      <c r="H46" s="546">
        <v>151000506</v>
      </c>
      <c r="I46" s="547" t="s">
        <v>405</v>
      </c>
      <c r="J46" s="548">
        <v>0</v>
      </c>
      <c r="K46" s="549">
        <v>2119.2800000000002</v>
      </c>
      <c r="L46" s="550">
        <v>2119.2800000000002</v>
      </c>
      <c r="M46" s="548">
        <v>0</v>
      </c>
      <c r="N46" s="535"/>
      <c r="O46" s="273"/>
      <c r="P46" s="273"/>
      <c r="Q46" s="273"/>
      <c r="R46" s="275">
        <v>4084.0236389683037</v>
      </c>
      <c r="S46" s="273" t="s">
        <v>27</v>
      </c>
      <c r="T46" s="275">
        <v>3633.2866977802496</v>
      </c>
      <c r="U46" s="273"/>
      <c r="V46" s="251"/>
      <c r="W46" s="273">
        <v>19.489999999999998</v>
      </c>
      <c r="X46" s="273">
        <v>9.31</v>
      </c>
      <c r="Y46" s="273">
        <v>24.63</v>
      </c>
      <c r="Z46" s="274">
        <v>4813</v>
      </c>
      <c r="AA46" s="274" t="s">
        <v>69</v>
      </c>
      <c r="AB46" s="250">
        <f>((100-W46)/(100-X46))*Z46</f>
        <v>4272.7382291322092</v>
      </c>
      <c r="AC46" s="249">
        <f>W46-X46</f>
        <v>10.179999999999998</v>
      </c>
      <c r="AD46" s="295"/>
    </row>
    <row r="47" spans="1:30" s="294" customFormat="1" ht="23.25" customHeight="1" x14ac:dyDescent="0.4">
      <c r="A47" s="337"/>
      <c r="B47" s="544"/>
      <c r="C47" s="545"/>
      <c r="D47" s="538" t="s">
        <v>59</v>
      </c>
      <c r="E47" s="538" t="s">
        <v>27</v>
      </c>
      <c r="F47" s="546"/>
      <c r="G47" s="546"/>
      <c r="H47" s="546"/>
      <c r="I47" s="547"/>
      <c r="J47" s="548"/>
      <c r="K47" s="543">
        <f>SUM(K38:K46)</f>
        <v>8097.75</v>
      </c>
      <c r="L47" s="551">
        <f>SUM(L38:L46)</f>
        <v>7920.6200000000008</v>
      </c>
      <c r="M47" s="548"/>
      <c r="N47" s="535"/>
      <c r="O47" s="273"/>
      <c r="P47" s="273"/>
      <c r="Q47" s="273"/>
      <c r="R47" s="417">
        <f>SUMPRODUCT(R38:R46,$L38:$L46)/$L47</f>
        <v>4372.3549251943341</v>
      </c>
      <c r="S47" s="417" t="s">
        <v>27</v>
      </c>
      <c r="T47" s="417">
        <f t="shared" ref="T47" si="11">SUMPRODUCT(T38:T46,$L38:$L46)/$L47</f>
        <v>3947.6642127923838</v>
      </c>
      <c r="U47" s="273"/>
      <c r="V47" s="251"/>
      <c r="W47" s="273"/>
      <c r="X47" s="273"/>
      <c r="Y47" s="273"/>
      <c r="Z47" s="417">
        <f>SUMPRODUCT(Z38:Z46,$K38:$K46)/$K47</f>
        <v>4876.8289055601863</v>
      </c>
      <c r="AA47" s="417" t="s">
        <v>69</v>
      </c>
      <c r="AB47" s="417">
        <f t="shared" ref="AB47" si="12">SUMPRODUCT(AB38:AB46,$K38:$K46)/$K47</f>
        <v>4293.5202598540673</v>
      </c>
      <c r="AC47" s="249"/>
      <c r="AD47" s="295"/>
    </row>
    <row r="48" spans="1:30" s="294" customFormat="1" ht="23.25" customHeight="1" x14ac:dyDescent="0.4">
      <c r="A48" s="337"/>
      <c r="B48" s="544"/>
      <c r="C48" s="545"/>
      <c r="D48" s="545"/>
      <c r="E48" s="545"/>
      <c r="F48" s="546"/>
      <c r="G48" s="546"/>
      <c r="H48" s="546"/>
      <c r="I48" s="547"/>
      <c r="J48" s="548"/>
      <c r="K48" s="549"/>
      <c r="L48" s="550"/>
      <c r="M48" s="548"/>
      <c r="N48" s="535"/>
      <c r="O48" s="273"/>
      <c r="P48" s="273"/>
      <c r="Q48" s="273"/>
      <c r="R48" s="275"/>
      <c r="S48" s="273"/>
      <c r="T48" s="275"/>
      <c r="U48" s="273"/>
      <c r="V48" s="251"/>
      <c r="W48" s="273"/>
      <c r="X48" s="273"/>
      <c r="Y48" s="273"/>
      <c r="Z48" s="274"/>
      <c r="AA48" s="274"/>
      <c r="AB48" s="250"/>
      <c r="AC48" s="249"/>
      <c r="AD48" s="295"/>
    </row>
    <row r="49" spans="1:30" s="294" customFormat="1" ht="23.25" customHeight="1" x14ac:dyDescent="0.4">
      <c r="A49" s="337"/>
      <c r="B49" s="544"/>
      <c r="C49" s="545"/>
      <c r="D49" s="545"/>
      <c r="E49" s="545"/>
      <c r="F49" s="546"/>
      <c r="G49" s="546"/>
      <c r="H49" s="546"/>
      <c r="I49" s="547"/>
      <c r="J49" s="548"/>
      <c r="K49" s="549"/>
      <c r="L49" s="550"/>
      <c r="M49" s="548"/>
      <c r="N49" s="535"/>
      <c r="O49" s="273"/>
      <c r="P49" s="273"/>
      <c r="Q49" s="273"/>
      <c r="R49" s="275"/>
      <c r="S49" s="273"/>
      <c r="T49" s="275"/>
      <c r="U49" s="273"/>
      <c r="V49" s="251"/>
      <c r="W49" s="273"/>
      <c r="X49" s="273"/>
      <c r="Y49" s="273"/>
      <c r="Z49" s="274"/>
      <c r="AA49" s="274"/>
      <c r="AB49" s="250"/>
      <c r="AC49" s="249"/>
      <c r="AD49" s="295"/>
    </row>
    <row r="50" spans="1:30" s="294" customFormat="1" ht="23.25" customHeight="1" x14ac:dyDescent="0.4">
      <c r="A50" s="337">
        <v>12</v>
      </c>
      <c r="B50" s="527" t="s">
        <v>369</v>
      </c>
      <c r="C50" s="539">
        <v>8</v>
      </c>
      <c r="D50" s="539" t="s">
        <v>331</v>
      </c>
      <c r="E50" s="529" t="s">
        <v>27</v>
      </c>
      <c r="F50" s="530">
        <v>58</v>
      </c>
      <c r="G50" s="530"/>
      <c r="H50" s="531" t="s">
        <v>406</v>
      </c>
      <c r="I50" s="532" t="s">
        <v>407</v>
      </c>
      <c r="J50" s="536">
        <v>4067.04</v>
      </c>
      <c r="K50" s="537">
        <v>4067.04</v>
      </c>
      <c r="L50" s="536">
        <v>4035.28</v>
      </c>
      <c r="M50" s="536">
        <v>4035.28</v>
      </c>
      <c r="N50" s="535"/>
      <c r="O50" s="249">
        <v>15.4</v>
      </c>
      <c r="P50" s="249">
        <v>5.81</v>
      </c>
      <c r="Q50" s="249">
        <v>48.06</v>
      </c>
      <c r="R50" s="250">
        <v>3155</v>
      </c>
      <c r="S50" s="249" t="s">
        <v>81</v>
      </c>
      <c r="T50" s="250">
        <f t="shared" ref="T50:T60" si="13">((100-O50)/(100-P50))*R50</f>
        <v>2833.7721626499629</v>
      </c>
      <c r="U50" s="249">
        <f t="shared" ref="U50:U60" si="14">O50-P50</f>
        <v>9.59</v>
      </c>
      <c r="V50" s="251"/>
      <c r="W50" s="249"/>
      <c r="X50" s="249"/>
      <c r="Y50" s="249"/>
      <c r="Z50" s="252">
        <v>4150</v>
      </c>
      <c r="AA50" s="252" t="s">
        <v>27</v>
      </c>
      <c r="AB50" s="250">
        <v>3850</v>
      </c>
      <c r="AC50" s="249"/>
      <c r="AD50" s="295"/>
    </row>
    <row r="51" spans="1:30" s="294" customFormat="1" ht="23.25" customHeight="1" x14ac:dyDescent="0.4">
      <c r="A51" s="337">
        <v>15</v>
      </c>
      <c r="B51" s="527" t="s">
        <v>394</v>
      </c>
      <c r="C51" s="539">
        <v>10</v>
      </c>
      <c r="D51" s="539" t="s">
        <v>331</v>
      </c>
      <c r="E51" s="529" t="s">
        <v>27</v>
      </c>
      <c r="F51" s="530">
        <v>56</v>
      </c>
      <c r="G51" s="530"/>
      <c r="H51" s="531" t="s">
        <v>408</v>
      </c>
      <c r="I51" s="532" t="s">
        <v>409</v>
      </c>
      <c r="J51" s="536">
        <v>3928.91</v>
      </c>
      <c r="K51" s="537">
        <v>3928.91</v>
      </c>
      <c r="L51" s="536">
        <v>3898.65</v>
      </c>
      <c r="M51" s="536">
        <v>3898.65</v>
      </c>
      <c r="N51" s="535"/>
      <c r="O51" s="249">
        <v>15.15</v>
      </c>
      <c r="P51" s="249">
        <v>5.66</v>
      </c>
      <c r="Q51" s="249">
        <v>42.6</v>
      </c>
      <c r="R51" s="250">
        <v>3740</v>
      </c>
      <c r="S51" s="249" t="s">
        <v>53</v>
      </c>
      <c r="T51" s="250">
        <f t="shared" si="13"/>
        <v>3363.7799448802202</v>
      </c>
      <c r="U51" s="249">
        <f t="shared" si="14"/>
        <v>9.49</v>
      </c>
      <c r="V51" s="251"/>
      <c r="W51" s="249"/>
      <c r="X51" s="249"/>
      <c r="Y51" s="249"/>
      <c r="Z51" s="252">
        <v>4150</v>
      </c>
      <c r="AA51" s="252" t="s">
        <v>27</v>
      </c>
      <c r="AB51" s="250">
        <v>3850</v>
      </c>
      <c r="AC51" s="249"/>
      <c r="AD51" s="295"/>
    </row>
    <row r="52" spans="1:30" s="294" customFormat="1" ht="23.25" customHeight="1" x14ac:dyDescent="0.4">
      <c r="A52" s="337">
        <v>27</v>
      </c>
      <c r="B52" s="527" t="s">
        <v>398</v>
      </c>
      <c r="C52" s="539">
        <v>18</v>
      </c>
      <c r="D52" s="539" t="s">
        <v>331</v>
      </c>
      <c r="E52" s="529" t="s">
        <v>27</v>
      </c>
      <c r="F52" s="530">
        <v>59</v>
      </c>
      <c r="G52" s="530"/>
      <c r="H52" s="531" t="s">
        <v>410</v>
      </c>
      <c r="I52" s="532" t="s">
        <v>411</v>
      </c>
      <c r="J52" s="536">
        <v>4036.8</v>
      </c>
      <c r="K52" s="537">
        <v>4036.8</v>
      </c>
      <c r="L52" s="536">
        <v>4004.91</v>
      </c>
      <c r="M52" s="536">
        <v>4004.91</v>
      </c>
      <c r="N52" s="535"/>
      <c r="O52" s="249">
        <v>16.71</v>
      </c>
      <c r="P52" s="249">
        <v>5.2</v>
      </c>
      <c r="Q52" s="249">
        <v>52.94</v>
      </c>
      <c r="R52" s="250">
        <v>2839</v>
      </c>
      <c r="S52" s="249" t="s">
        <v>61</v>
      </c>
      <c r="T52" s="250">
        <f t="shared" si="13"/>
        <v>2494.3070675105482</v>
      </c>
      <c r="U52" s="249">
        <f t="shared" si="14"/>
        <v>11.510000000000002</v>
      </c>
      <c r="V52" s="251"/>
      <c r="W52" s="249"/>
      <c r="X52" s="249"/>
      <c r="Y52" s="249"/>
      <c r="Z52" s="252">
        <v>4150</v>
      </c>
      <c r="AA52" s="252" t="s">
        <v>27</v>
      </c>
      <c r="AB52" s="250">
        <v>3850</v>
      </c>
      <c r="AC52" s="249"/>
      <c r="AD52" s="295"/>
    </row>
    <row r="53" spans="1:30" s="294" customFormat="1" ht="23.25" customHeight="1" x14ac:dyDescent="0.4">
      <c r="A53" s="337">
        <v>34</v>
      </c>
      <c r="B53" s="527" t="s">
        <v>372</v>
      </c>
      <c r="C53" s="539">
        <v>23</v>
      </c>
      <c r="D53" s="539" t="s">
        <v>331</v>
      </c>
      <c r="E53" s="529" t="s">
        <v>27</v>
      </c>
      <c r="F53" s="530">
        <v>58</v>
      </c>
      <c r="G53" s="530"/>
      <c r="H53" s="531" t="s">
        <v>412</v>
      </c>
      <c r="I53" s="532" t="s">
        <v>413</v>
      </c>
      <c r="J53" s="536">
        <v>4047.3</v>
      </c>
      <c r="K53" s="537">
        <v>4047.3</v>
      </c>
      <c r="L53" s="536">
        <v>4015.73</v>
      </c>
      <c r="M53" s="536">
        <v>4015.73</v>
      </c>
      <c r="N53" s="535"/>
      <c r="O53" s="249">
        <v>18.559999999999999</v>
      </c>
      <c r="P53" s="249">
        <v>5.57</v>
      </c>
      <c r="Q53" s="249">
        <v>47.98</v>
      </c>
      <c r="R53" s="250">
        <v>3294</v>
      </c>
      <c r="S53" s="249" t="s">
        <v>81</v>
      </c>
      <c r="T53" s="250">
        <f t="shared" si="13"/>
        <v>2840.8700624801436</v>
      </c>
      <c r="U53" s="249">
        <f t="shared" si="14"/>
        <v>12.989999999999998</v>
      </c>
      <c r="V53" s="251"/>
      <c r="W53" s="249"/>
      <c r="X53" s="249"/>
      <c r="Y53" s="249"/>
      <c r="Z53" s="252">
        <v>4150</v>
      </c>
      <c r="AA53" s="252" t="s">
        <v>27</v>
      </c>
      <c r="AB53" s="250">
        <v>3850</v>
      </c>
      <c r="AC53" s="249"/>
      <c r="AD53" s="295"/>
    </row>
    <row r="54" spans="1:30" s="294" customFormat="1" ht="23.25" customHeight="1" x14ac:dyDescent="0.4">
      <c r="A54" s="337">
        <v>36</v>
      </c>
      <c r="B54" s="527" t="s">
        <v>414</v>
      </c>
      <c r="C54" s="539">
        <v>25</v>
      </c>
      <c r="D54" s="539" t="s">
        <v>331</v>
      </c>
      <c r="E54" s="529" t="s">
        <v>27</v>
      </c>
      <c r="F54" s="530">
        <v>60</v>
      </c>
      <c r="G54" s="530"/>
      <c r="H54" s="531" t="s">
        <v>415</v>
      </c>
      <c r="I54" s="532" t="s">
        <v>416</v>
      </c>
      <c r="J54" s="536">
        <v>4280.51</v>
      </c>
      <c r="K54" s="537">
        <v>4280.51</v>
      </c>
      <c r="L54" s="536">
        <v>4248.1000000000004</v>
      </c>
      <c r="M54" s="536">
        <v>4248.1000000000004</v>
      </c>
      <c r="N54" s="535"/>
      <c r="O54" s="249">
        <v>17.170000000000002</v>
      </c>
      <c r="P54" s="249">
        <v>5.42</v>
      </c>
      <c r="Q54" s="249">
        <v>51.21</v>
      </c>
      <c r="R54" s="250">
        <v>2874</v>
      </c>
      <c r="S54" s="249" t="s">
        <v>61</v>
      </c>
      <c r="T54" s="250">
        <f t="shared" si="13"/>
        <v>2516.9530556142945</v>
      </c>
      <c r="U54" s="249">
        <f t="shared" si="14"/>
        <v>11.750000000000002</v>
      </c>
      <c r="V54" s="251"/>
      <c r="W54" s="249"/>
      <c r="X54" s="249"/>
      <c r="Y54" s="249"/>
      <c r="Z54" s="252">
        <v>4150</v>
      </c>
      <c r="AA54" s="252" t="s">
        <v>27</v>
      </c>
      <c r="AB54" s="250">
        <v>3850</v>
      </c>
      <c r="AC54" s="249"/>
      <c r="AD54" s="295"/>
    </row>
    <row r="55" spans="1:30" s="294" customFormat="1" ht="23.25" customHeight="1" x14ac:dyDescent="0.4">
      <c r="A55" s="337">
        <v>46</v>
      </c>
      <c r="B55" s="527" t="s">
        <v>417</v>
      </c>
      <c r="C55" s="539">
        <v>31</v>
      </c>
      <c r="D55" s="539" t="s">
        <v>331</v>
      </c>
      <c r="E55" s="529" t="s">
        <v>27</v>
      </c>
      <c r="F55" s="530">
        <v>58</v>
      </c>
      <c r="G55" s="530"/>
      <c r="H55" s="531" t="s">
        <v>418</v>
      </c>
      <c r="I55" s="532" t="s">
        <v>419</v>
      </c>
      <c r="J55" s="536">
        <v>3958.85</v>
      </c>
      <c r="K55" s="537">
        <v>3958.85</v>
      </c>
      <c r="L55" s="536">
        <v>3927.62</v>
      </c>
      <c r="M55" s="536">
        <v>3927.62</v>
      </c>
      <c r="N55" s="535"/>
      <c r="O55" s="249">
        <v>17.690000000000001</v>
      </c>
      <c r="P55" s="249">
        <v>3.73</v>
      </c>
      <c r="Q55" s="249">
        <v>61.22</v>
      </c>
      <c r="R55" s="250">
        <v>2205</v>
      </c>
      <c r="S55" s="249" t="s">
        <v>96</v>
      </c>
      <c r="T55" s="250">
        <f t="shared" si="13"/>
        <v>1885.2555313181679</v>
      </c>
      <c r="U55" s="249">
        <f t="shared" si="14"/>
        <v>13.96</v>
      </c>
      <c r="V55" s="251"/>
      <c r="W55" s="249"/>
      <c r="X55" s="249"/>
      <c r="Y55" s="249"/>
      <c r="Z55" s="252">
        <v>4150</v>
      </c>
      <c r="AA55" s="252" t="s">
        <v>27</v>
      </c>
      <c r="AB55" s="250">
        <v>3850</v>
      </c>
      <c r="AC55" s="249"/>
      <c r="AD55" s="295"/>
    </row>
    <row r="56" spans="1:30" s="294" customFormat="1" ht="23.25" customHeight="1" x14ac:dyDescent="0.4">
      <c r="A56" s="337">
        <v>49</v>
      </c>
      <c r="B56" s="527" t="s">
        <v>420</v>
      </c>
      <c r="C56" s="539">
        <v>33</v>
      </c>
      <c r="D56" s="539" t="s">
        <v>331</v>
      </c>
      <c r="E56" s="529" t="s">
        <v>27</v>
      </c>
      <c r="F56" s="530">
        <v>58</v>
      </c>
      <c r="G56" s="530"/>
      <c r="H56" s="531" t="s">
        <v>421</v>
      </c>
      <c r="I56" s="541" t="s">
        <v>417</v>
      </c>
      <c r="J56" s="536">
        <v>3964.63</v>
      </c>
      <c r="K56" s="537">
        <v>3964.63</v>
      </c>
      <c r="L56" s="536">
        <v>3933.27</v>
      </c>
      <c r="M56" s="536">
        <v>3933.27</v>
      </c>
      <c r="N56" s="535"/>
      <c r="O56" s="249">
        <v>17.350000000000001</v>
      </c>
      <c r="P56" s="249">
        <v>5.15</v>
      </c>
      <c r="Q56" s="249">
        <v>46.15</v>
      </c>
      <c r="R56" s="250">
        <v>3437</v>
      </c>
      <c r="S56" s="249" t="s">
        <v>29</v>
      </c>
      <c r="T56" s="250">
        <f t="shared" si="13"/>
        <v>2994.9188191881922</v>
      </c>
      <c r="U56" s="249">
        <f t="shared" si="14"/>
        <v>12.200000000000001</v>
      </c>
      <c r="V56" s="251"/>
      <c r="W56" s="249"/>
      <c r="X56" s="249"/>
      <c r="Y56" s="249"/>
      <c r="Z56" s="252">
        <v>4150</v>
      </c>
      <c r="AA56" s="252" t="s">
        <v>27</v>
      </c>
      <c r="AB56" s="250">
        <v>3850</v>
      </c>
      <c r="AC56" s="249"/>
      <c r="AD56" s="295"/>
    </row>
    <row r="57" spans="1:30" s="294" customFormat="1" ht="23.25" customHeight="1" x14ac:dyDescent="0.4">
      <c r="A57" s="337">
        <v>74</v>
      </c>
      <c r="B57" s="527" t="s">
        <v>422</v>
      </c>
      <c r="C57" s="539">
        <v>49</v>
      </c>
      <c r="D57" s="539" t="s">
        <v>331</v>
      </c>
      <c r="E57" s="529" t="s">
        <v>27</v>
      </c>
      <c r="F57" s="530">
        <v>58</v>
      </c>
      <c r="G57" s="530"/>
      <c r="H57" s="531" t="s">
        <v>423</v>
      </c>
      <c r="I57" s="532" t="s">
        <v>424</v>
      </c>
      <c r="J57" s="536">
        <v>3991.76</v>
      </c>
      <c r="K57" s="537">
        <v>3991.76</v>
      </c>
      <c r="L57" s="536">
        <v>3960.25</v>
      </c>
      <c r="M57" s="536">
        <v>3960.25</v>
      </c>
      <c r="N57" s="535"/>
      <c r="O57" s="249">
        <v>16.579999999999998</v>
      </c>
      <c r="P57" s="249">
        <v>8.9600000000000009</v>
      </c>
      <c r="Q57" s="249">
        <v>26.82</v>
      </c>
      <c r="R57" s="250">
        <v>4770</v>
      </c>
      <c r="S57" s="249" t="s">
        <v>69</v>
      </c>
      <c r="T57" s="250">
        <f t="shared" si="13"/>
        <v>4370.7535149384894</v>
      </c>
      <c r="U57" s="249">
        <f t="shared" si="14"/>
        <v>7.6199999999999974</v>
      </c>
      <c r="V57" s="251"/>
      <c r="W57" s="249"/>
      <c r="X57" s="249"/>
      <c r="Y57" s="249"/>
      <c r="Z57" s="252">
        <v>4150</v>
      </c>
      <c r="AA57" s="252" t="s">
        <v>27</v>
      </c>
      <c r="AB57" s="250">
        <v>3850</v>
      </c>
      <c r="AC57" s="249"/>
      <c r="AD57" s="295"/>
    </row>
    <row r="58" spans="1:30" s="294" customFormat="1" ht="23.25" customHeight="1" x14ac:dyDescent="0.4">
      <c r="A58" s="337">
        <v>75</v>
      </c>
      <c r="B58" s="544" t="s">
        <v>403</v>
      </c>
      <c r="C58" s="539">
        <v>50</v>
      </c>
      <c r="D58" s="539" t="s">
        <v>331</v>
      </c>
      <c r="E58" s="529" t="s">
        <v>27</v>
      </c>
      <c r="F58" s="546">
        <v>59</v>
      </c>
      <c r="G58" s="546"/>
      <c r="H58" s="552" t="s">
        <v>425</v>
      </c>
      <c r="I58" s="553" t="s">
        <v>426</v>
      </c>
      <c r="J58" s="548">
        <v>4136.2700000000004</v>
      </c>
      <c r="K58" s="554">
        <v>4136.2700000000004</v>
      </c>
      <c r="L58" s="548">
        <v>4103.6499999999996</v>
      </c>
      <c r="M58" s="548">
        <v>4103.6499999999996</v>
      </c>
      <c r="N58" s="535"/>
      <c r="O58" s="273">
        <v>15.88</v>
      </c>
      <c r="P58" s="273">
        <v>6.01</v>
      </c>
      <c r="Q58" s="273">
        <v>44.86</v>
      </c>
      <c r="R58" s="275">
        <v>3437</v>
      </c>
      <c r="S58" s="273" t="s">
        <v>29</v>
      </c>
      <c r="T58" s="250">
        <f t="shared" si="13"/>
        <v>3076.0766038940319</v>
      </c>
      <c r="U58" s="249">
        <f t="shared" si="14"/>
        <v>9.870000000000001</v>
      </c>
      <c r="V58" s="251"/>
      <c r="W58" s="273"/>
      <c r="X58" s="273"/>
      <c r="Y58" s="273"/>
      <c r="Z58" s="252">
        <v>4150</v>
      </c>
      <c r="AA58" s="252" t="s">
        <v>27</v>
      </c>
      <c r="AB58" s="250">
        <v>3850</v>
      </c>
      <c r="AC58" s="273"/>
      <c r="AD58" s="295"/>
    </row>
    <row r="59" spans="1:30" s="294" customFormat="1" ht="23.25" customHeight="1" x14ac:dyDescent="0.4">
      <c r="A59" s="337">
        <v>78</v>
      </c>
      <c r="B59" s="544" t="s">
        <v>427</v>
      </c>
      <c r="C59" s="539">
        <v>52</v>
      </c>
      <c r="D59" s="539" t="s">
        <v>331</v>
      </c>
      <c r="E59" s="545" t="s">
        <v>27</v>
      </c>
      <c r="F59" s="546">
        <v>58</v>
      </c>
      <c r="G59" s="546"/>
      <c r="H59" s="552" t="s">
        <v>428</v>
      </c>
      <c r="I59" s="553" t="s">
        <v>429</v>
      </c>
      <c r="J59" s="548">
        <v>4083.1</v>
      </c>
      <c r="K59" s="554">
        <v>4083.1</v>
      </c>
      <c r="L59" s="548">
        <v>4051.67</v>
      </c>
      <c r="M59" s="548">
        <v>4051.67</v>
      </c>
      <c r="N59" s="535"/>
      <c r="O59" s="273">
        <v>18.12</v>
      </c>
      <c r="P59" s="273">
        <v>5.74</v>
      </c>
      <c r="Q59" s="273">
        <v>38.31</v>
      </c>
      <c r="R59" s="275">
        <v>4061</v>
      </c>
      <c r="S59" s="273" t="s">
        <v>27</v>
      </c>
      <c r="T59" s="250">
        <f t="shared" si="13"/>
        <v>3527.6329301930823</v>
      </c>
      <c r="U59" s="249">
        <f t="shared" si="14"/>
        <v>12.38</v>
      </c>
      <c r="V59" s="251"/>
      <c r="W59" s="273"/>
      <c r="X59" s="273"/>
      <c r="Y59" s="273"/>
      <c r="Z59" s="252">
        <v>4150</v>
      </c>
      <c r="AA59" s="252" t="s">
        <v>27</v>
      </c>
      <c r="AB59" s="250">
        <v>3850</v>
      </c>
      <c r="AC59" s="273"/>
      <c r="AD59" s="295"/>
    </row>
    <row r="60" spans="1:30" s="294" customFormat="1" ht="23.25" customHeight="1" x14ac:dyDescent="0.4">
      <c r="A60" s="337">
        <v>81</v>
      </c>
      <c r="B60" s="544" t="s">
        <v>430</v>
      </c>
      <c r="C60" s="539">
        <v>54</v>
      </c>
      <c r="D60" s="539" t="s">
        <v>331</v>
      </c>
      <c r="E60" s="529" t="s">
        <v>27</v>
      </c>
      <c r="F60" s="546">
        <v>58</v>
      </c>
      <c r="G60" s="546"/>
      <c r="H60" s="552" t="s">
        <v>431</v>
      </c>
      <c r="I60" s="553" t="s">
        <v>432</v>
      </c>
      <c r="J60" s="548">
        <v>3946.72</v>
      </c>
      <c r="K60" s="554">
        <v>3946.72</v>
      </c>
      <c r="L60" s="548">
        <v>3915.55</v>
      </c>
      <c r="M60" s="548">
        <v>3915.55</v>
      </c>
      <c r="N60" s="535"/>
      <c r="O60" s="273">
        <v>15.92</v>
      </c>
      <c r="P60" s="273">
        <v>4.83</v>
      </c>
      <c r="Q60" s="273">
        <v>53.47</v>
      </c>
      <c r="R60" s="275">
        <v>2849</v>
      </c>
      <c r="S60" s="273" t="s">
        <v>61</v>
      </c>
      <c r="T60" s="250">
        <f t="shared" si="13"/>
        <v>2517.0108227382575</v>
      </c>
      <c r="U60" s="249">
        <f t="shared" si="14"/>
        <v>11.09</v>
      </c>
      <c r="V60" s="251"/>
      <c r="W60" s="273"/>
      <c r="X60" s="273"/>
      <c r="Y60" s="273"/>
      <c r="Z60" s="252">
        <v>4150</v>
      </c>
      <c r="AA60" s="252" t="s">
        <v>27</v>
      </c>
      <c r="AB60" s="250">
        <v>3850</v>
      </c>
      <c r="AC60" s="273"/>
      <c r="AD60" s="295"/>
    </row>
    <row r="61" spans="1:30" s="294" customFormat="1" ht="23.25" customHeight="1" x14ac:dyDescent="0.4">
      <c r="A61" s="337">
        <v>87</v>
      </c>
      <c r="B61" s="544" t="s">
        <v>404</v>
      </c>
      <c r="C61" s="539">
        <v>58</v>
      </c>
      <c r="D61" s="539" t="s">
        <v>331</v>
      </c>
      <c r="E61" s="529" t="s">
        <v>27</v>
      </c>
      <c r="F61" s="546">
        <v>59</v>
      </c>
      <c r="G61" s="546"/>
      <c r="H61" s="552" t="s">
        <v>433</v>
      </c>
      <c r="I61" s="553" t="s">
        <v>434</v>
      </c>
      <c r="J61" s="548">
        <v>3987.41</v>
      </c>
      <c r="K61" s="554">
        <v>3987.41</v>
      </c>
      <c r="L61" s="550">
        <v>3955.9</v>
      </c>
      <c r="M61" s="548">
        <v>3955.9</v>
      </c>
      <c r="N61" s="535"/>
      <c r="O61" s="273"/>
      <c r="P61" s="273"/>
      <c r="Q61" s="273"/>
      <c r="R61" s="275">
        <v>2781.6590538200708</v>
      </c>
      <c r="S61" s="273" t="s">
        <v>54</v>
      </c>
      <c r="T61" s="275">
        <v>2425.6460793263882</v>
      </c>
      <c r="U61" s="273"/>
      <c r="V61" s="251"/>
      <c r="W61" s="273"/>
      <c r="X61" s="273"/>
      <c r="Y61" s="273"/>
      <c r="Z61" s="252">
        <v>4150</v>
      </c>
      <c r="AA61" s="252" t="s">
        <v>27</v>
      </c>
      <c r="AB61" s="250">
        <v>3850</v>
      </c>
      <c r="AC61" s="273"/>
      <c r="AD61" s="295"/>
    </row>
    <row r="62" spans="1:30" s="294" customFormat="1" ht="23.25" customHeight="1" x14ac:dyDescent="0.4">
      <c r="A62" s="337"/>
      <c r="B62" s="544"/>
      <c r="C62" s="529"/>
      <c r="D62" s="538" t="s">
        <v>331</v>
      </c>
      <c r="E62" s="538" t="s">
        <v>27</v>
      </c>
      <c r="F62" s="546"/>
      <c r="G62" s="546"/>
      <c r="H62" s="552"/>
      <c r="I62" s="553"/>
      <c r="J62" s="533">
        <f>SUM(J50:J61)</f>
        <v>48429.299999999988</v>
      </c>
      <c r="K62" s="534">
        <f>SUM(K50:K61)</f>
        <v>48429.299999999988</v>
      </c>
      <c r="L62" s="551">
        <f>SUM(L50:L61)</f>
        <v>48050.58</v>
      </c>
      <c r="M62" s="533">
        <f>SUM(M50:M61)</f>
        <v>48050.58</v>
      </c>
      <c r="N62" s="535"/>
      <c r="O62" s="273"/>
      <c r="P62" s="273"/>
      <c r="Q62" s="273"/>
      <c r="R62" s="417">
        <f>SUMPRODUCT(R50:R61,$L50:$L61)/$L62</f>
        <v>3286.2442122656335</v>
      </c>
      <c r="S62" s="417" t="s">
        <v>81</v>
      </c>
      <c r="T62" s="417">
        <f t="shared" ref="T62" si="15">SUMPRODUCT(T50:T61,$L50:$L61)/$L62</f>
        <v>2903.1883724885756</v>
      </c>
      <c r="U62" s="273"/>
      <c r="V62" s="251"/>
      <c r="W62" s="273"/>
      <c r="X62" s="273"/>
      <c r="Y62" s="273"/>
      <c r="Z62" s="419">
        <v>4150</v>
      </c>
      <c r="AA62" s="419" t="s">
        <v>27</v>
      </c>
      <c r="AB62" s="417">
        <v>3850</v>
      </c>
      <c r="AC62" s="273"/>
      <c r="AD62" s="295"/>
    </row>
    <row r="63" spans="1:30" s="294" customFormat="1" ht="23.25" customHeight="1" x14ac:dyDescent="0.4">
      <c r="A63" s="337"/>
      <c r="B63" s="544"/>
      <c r="C63" s="529"/>
      <c r="D63" s="529"/>
      <c r="E63" s="529"/>
      <c r="F63" s="546"/>
      <c r="G63" s="546"/>
      <c r="H63" s="552"/>
      <c r="I63" s="553"/>
      <c r="J63" s="548"/>
      <c r="K63" s="554"/>
      <c r="L63" s="550"/>
      <c r="M63" s="548"/>
      <c r="N63" s="535"/>
      <c r="O63" s="273"/>
      <c r="P63" s="273"/>
      <c r="Q63" s="273"/>
      <c r="R63" s="275"/>
      <c r="S63" s="273"/>
      <c r="T63" s="275"/>
      <c r="U63" s="273"/>
      <c r="V63" s="251"/>
      <c r="W63" s="273"/>
      <c r="X63" s="273"/>
      <c r="Y63" s="273"/>
      <c r="Z63" s="274"/>
      <c r="AA63" s="274"/>
      <c r="AB63" s="275"/>
      <c r="AC63" s="273"/>
      <c r="AD63" s="295"/>
    </row>
    <row r="64" spans="1:30" s="294" customFormat="1" ht="23.25" customHeight="1" x14ac:dyDescent="0.4">
      <c r="A64" s="337"/>
      <c r="B64" s="544"/>
      <c r="C64" s="529"/>
      <c r="D64" s="529"/>
      <c r="E64" s="529"/>
      <c r="F64" s="546"/>
      <c r="G64" s="546"/>
      <c r="H64" s="552"/>
      <c r="I64" s="553"/>
      <c r="J64" s="548"/>
      <c r="K64" s="554"/>
      <c r="L64" s="550"/>
      <c r="M64" s="548"/>
      <c r="N64" s="535"/>
      <c r="O64" s="273"/>
      <c r="P64" s="273"/>
      <c r="Q64" s="273"/>
      <c r="R64" s="275"/>
      <c r="S64" s="273"/>
      <c r="T64" s="275"/>
      <c r="U64" s="273"/>
      <c r="V64" s="251"/>
      <c r="W64" s="273"/>
      <c r="X64" s="273"/>
      <c r="Y64" s="273"/>
      <c r="Z64" s="274"/>
      <c r="AA64" s="274"/>
      <c r="AB64" s="275"/>
      <c r="AC64" s="273"/>
      <c r="AD64" s="295"/>
    </row>
    <row r="65" spans="1:30" s="294" customFormat="1" ht="23.25" customHeight="1" x14ac:dyDescent="0.4">
      <c r="A65" s="337">
        <v>67</v>
      </c>
      <c r="B65" s="527" t="s">
        <v>435</v>
      </c>
      <c r="C65" s="528">
        <v>44</v>
      </c>
      <c r="D65" s="538" t="s">
        <v>436</v>
      </c>
      <c r="E65" s="538" t="s">
        <v>81</v>
      </c>
      <c r="F65" s="530">
        <v>58</v>
      </c>
      <c r="G65" s="530"/>
      <c r="H65" s="531" t="s">
        <v>437</v>
      </c>
      <c r="I65" s="532" t="s">
        <v>438</v>
      </c>
      <c r="J65" s="533">
        <v>4051</v>
      </c>
      <c r="K65" s="534">
        <v>4051</v>
      </c>
      <c r="L65" s="533">
        <v>4019.81</v>
      </c>
      <c r="M65" s="533">
        <v>4019.81</v>
      </c>
      <c r="N65" s="535"/>
      <c r="O65" s="418">
        <v>17.32</v>
      </c>
      <c r="P65" s="418">
        <v>8.86</v>
      </c>
      <c r="Q65" s="418">
        <v>31.1</v>
      </c>
      <c r="R65" s="417">
        <v>4406</v>
      </c>
      <c r="S65" s="418" t="s">
        <v>70</v>
      </c>
      <c r="T65" s="417">
        <f>((100-O65)/(100-P65))*R65</f>
        <v>3997.0164581961822</v>
      </c>
      <c r="U65" s="418">
        <f>O65-P65</f>
        <v>8.4600000000000009</v>
      </c>
      <c r="V65" s="251"/>
      <c r="W65" s="249"/>
      <c r="X65" s="249"/>
      <c r="Y65" s="249"/>
      <c r="Z65" s="419">
        <v>3250</v>
      </c>
      <c r="AA65" s="419" t="s">
        <v>81</v>
      </c>
      <c r="AB65" s="417">
        <v>2950</v>
      </c>
      <c r="AC65" s="249"/>
      <c r="AD65" s="295"/>
    </row>
    <row r="66" spans="1:30" s="294" customFormat="1" ht="23.25" customHeight="1" x14ac:dyDescent="0.4">
      <c r="A66" s="337"/>
      <c r="B66" s="527"/>
      <c r="C66" s="529"/>
      <c r="D66" s="529"/>
      <c r="E66" s="529"/>
      <c r="F66" s="530"/>
      <c r="G66" s="530"/>
      <c r="H66" s="531"/>
      <c r="I66" s="532"/>
      <c r="J66" s="536"/>
      <c r="K66" s="537"/>
      <c r="L66" s="536"/>
      <c r="M66" s="536"/>
      <c r="N66" s="535"/>
      <c r="O66" s="249"/>
      <c r="P66" s="249"/>
      <c r="Q66" s="249"/>
      <c r="R66" s="250"/>
      <c r="S66" s="249"/>
      <c r="T66" s="250"/>
      <c r="U66" s="249"/>
      <c r="V66" s="251"/>
      <c r="W66" s="249"/>
      <c r="X66" s="249"/>
      <c r="Y66" s="249"/>
      <c r="Z66" s="252"/>
      <c r="AA66" s="252"/>
      <c r="AB66" s="250"/>
      <c r="AC66" s="249"/>
      <c r="AD66" s="295"/>
    </row>
    <row r="67" spans="1:30" s="294" customFormat="1" ht="23.25" customHeight="1" x14ac:dyDescent="0.4">
      <c r="A67" s="337"/>
      <c r="B67" s="527"/>
      <c r="C67" s="529"/>
      <c r="D67" s="529"/>
      <c r="E67" s="529"/>
      <c r="F67" s="530"/>
      <c r="G67" s="530"/>
      <c r="H67" s="531"/>
      <c r="I67" s="532"/>
      <c r="J67" s="536"/>
      <c r="K67" s="537"/>
      <c r="L67" s="536"/>
      <c r="M67" s="536"/>
      <c r="N67" s="535"/>
      <c r="O67" s="249"/>
      <c r="P67" s="249"/>
      <c r="Q67" s="249"/>
      <c r="R67" s="250"/>
      <c r="S67" s="249"/>
      <c r="T67" s="250"/>
      <c r="U67" s="249"/>
      <c r="V67" s="251"/>
      <c r="W67" s="249"/>
      <c r="X67" s="249"/>
      <c r="Y67" s="249"/>
      <c r="Z67" s="252"/>
      <c r="AA67" s="252"/>
      <c r="AB67" s="250"/>
      <c r="AC67" s="249"/>
      <c r="AD67" s="295"/>
    </row>
    <row r="68" spans="1:30" s="294" customFormat="1" ht="23.25" customHeight="1" x14ac:dyDescent="0.4">
      <c r="A68" s="337">
        <v>3</v>
      </c>
      <c r="B68" s="527" t="s">
        <v>392</v>
      </c>
      <c r="C68" s="528">
        <v>1</v>
      </c>
      <c r="D68" s="528" t="s">
        <v>341</v>
      </c>
      <c r="E68" s="529" t="s">
        <v>29</v>
      </c>
      <c r="F68" s="530">
        <v>57</v>
      </c>
      <c r="G68" s="530"/>
      <c r="H68" s="531" t="s">
        <v>439</v>
      </c>
      <c r="I68" s="532" t="s">
        <v>440</v>
      </c>
      <c r="J68" s="536">
        <v>3972.34</v>
      </c>
      <c r="K68" s="537">
        <v>3972.34</v>
      </c>
      <c r="L68" s="536">
        <v>3940.91</v>
      </c>
      <c r="M68" s="536">
        <v>3940.91</v>
      </c>
      <c r="N68" s="535"/>
      <c r="O68" s="249">
        <v>15.26</v>
      </c>
      <c r="P68" s="249">
        <v>8.6300000000000008</v>
      </c>
      <c r="Q68" s="249">
        <v>31.64</v>
      </c>
      <c r="R68" s="250">
        <v>4389</v>
      </c>
      <c r="S68" s="249" t="s">
        <v>70</v>
      </c>
      <c r="T68" s="250">
        <f>((100-O68)/(100-P68))*R68</f>
        <v>4070.5248987632699</v>
      </c>
      <c r="U68" s="249">
        <f>O68-P68</f>
        <v>6.629999999999999</v>
      </c>
      <c r="V68" s="251"/>
      <c r="W68" s="249"/>
      <c r="X68" s="249"/>
      <c r="Y68" s="249"/>
      <c r="Z68" s="252">
        <v>3550</v>
      </c>
      <c r="AA68" s="252" t="s">
        <v>29</v>
      </c>
      <c r="AB68" s="250">
        <v>3250</v>
      </c>
      <c r="AC68" s="249"/>
      <c r="AD68" s="295"/>
    </row>
    <row r="69" spans="1:30" s="294" customFormat="1" ht="23.25" customHeight="1" x14ac:dyDescent="0.4">
      <c r="A69" s="337">
        <v>5</v>
      </c>
      <c r="B69" s="527" t="s">
        <v>392</v>
      </c>
      <c r="C69" s="528">
        <v>3</v>
      </c>
      <c r="D69" s="528" t="s">
        <v>341</v>
      </c>
      <c r="E69" s="529" t="s">
        <v>27</v>
      </c>
      <c r="F69" s="530">
        <v>53</v>
      </c>
      <c r="G69" s="530"/>
      <c r="H69" s="531" t="s">
        <v>441</v>
      </c>
      <c r="I69" s="532" t="s">
        <v>442</v>
      </c>
      <c r="J69" s="536">
        <v>3594.88</v>
      </c>
      <c r="K69" s="537">
        <v>3594.88</v>
      </c>
      <c r="L69" s="536">
        <v>3566.51</v>
      </c>
      <c r="M69" s="536">
        <v>3566.51</v>
      </c>
      <c r="N69" s="535"/>
      <c r="O69" s="249">
        <v>14.68</v>
      </c>
      <c r="P69" s="249">
        <v>7.14</v>
      </c>
      <c r="Q69" s="249">
        <v>39.17</v>
      </c>
      <c r="R69" s="250">
        <v>3844</v>
      </c>
      <c r="S69" s="249" t="s">
        <v>53</v>
      </c>
      <c r="T69" s="250">
        <f>((100-O69)/(100-P69))*R69</f>
        <v>3531.876803790652</v>
      </c>
      <c r="U69" s="249">
        <f>O69-P69</f>
        <v>7.54</v>
      </c>
      <c r="V69" s="251"/>
      <c r="W69" s="249"/>
      <c r="X69" s="249"/>
      <c r="Y69" s="249"/>
      <c r="Z69" s="252">
        <v>3550</v>
      </c>
      <c r="AA69" s="252" t="s">
        <v>29</v>
      </c>
      <c r="AB69" s="250">
        <v>3250</v>
      </c>
      <c r="AC69" s="249"/>
      <c r="AD69" s="295"/>
    </row>
    <row r="70" spans="1:30" s="294" customFormat="1" ht="23.25" customHeight="1" x14ac:dyDescent="0.4">
      <c r="A70" s="337">
        <v>9</v>
      </c>
      <c r="B70" s="527" t="s">
        <v>369</v>
      </c>
      <c r="C70" s="528">
        <v>6</v>
      </c>
      <c r="D70" s="528" t="s">
        <v>341</v>
      </c>
      <c r="E70" s="529" t="s">
        <v>29</v>
      </c>
      <c r="F70" s="530">
        <v>52</v>
      </c>
      <c r="G70" s="530"/>
      <c r="H70" s="531" t="s">
        <v>443</v>
      </c>
      <c r="I70" s="532" t="s">
        <v>371</v>
      </c>
      <c r="J70" s="536">
        <v>3680.84</v>
      </c>
      <c r="K70" s="537">
        <v>3680.84</v>
      </c>
      <c r="L70" s="536">
        <v>3652</v>
      </c>
      <c r="M70" s="536">
        <v>3652</v>
      </c>
      <c r="N70" s="535"/>
      <c r="O70" s="249">
        <v>14.7</v>
      </c>
      <c r="P70" s="249">
        <v>4.84</v>
      </c>
      <c r="Q70" s="249">
        <v>48.49</v>
      </c>
      <c r="R70" s="250">
        <v>3247</v>
      </c>
      <c r="S70" s="249" t="s">
        <v>81</v>
      </c>
      <c r="T70" s="250">
        <f>((100-O70)/(100-P70))*R70</f>
        <v>2910.5622110130307</v>
      </c>
      <c r="U70" s="249">
        <f>O70-P70</f>
        <v>9.86</v>
      </c>
      <c r="V70" s="251"/>
      <c r="W70" s="249"/>
      <c r="X70" s="249"/>
      <c r="Y70" s="249"/>
      <c r="Z70" s="252">
        <v>3550</v>
      </c>
      <c r="AA70" s="252" t="s">
        <v>29</v>
      </c>
      <c r="AB70" s="250">
        <v>3250</v>
      </c>
      <c r="AC70" s="249"/>
      <c r="AD70" s="295"/>
    </row>
    <row r="71" spans="1:30" s="294" customFormat="1" ht="23.25" customHeight="1" x14ac:dyDescent="0.4">
      <c r="A71" s="337"/>
      <c r="B71" s="527"/>
      <c r="C71" s="529"/>
      <c r="D71" s="538" t="s">
        <v>341</v>
      </c>
      <c r="E71" s="538" t="s">
        <v>29</v>
      </c>
      <c r="F71" s="530"/>
      <c r="G71" s="530"/>
      <c r="H71" s="531"/>
      <c r="I71" s="532"/>
      <c r="J71" s="533">
        <f>SUM(J68:J70)</f>
        <v>11248.060000000001</v>
      </c>
      <c r="K71" s="534">
        <f>SUM(K68:K70)</f>
        <v>11248.060000000001</v>
      </c>
      <c r="L71" s="533">
        <f>SUM(L68:L70)</f>
        <v>11159.42</v>
      </c>
      <c r="M71" s="533">
        <f>SUM(M68:M70)</f>
        <v>11159.42</v>
      </c>
      <c r="N71" s="535"/>
      <c r="O71" s="418">
        <f>SUMPRODUCT(O68:O70,$L68:$L70)/$L71</f>
        <v>14.891370107048575</v>
      </c>
      <c r="P71" s="418">
        <f t="shared" ref="P71:U71" si="16">SUMPRODUCT(P68:P70,$L68:$L70)/$L71</f>
        <v>6.9134968215193986</v>
      </c>
      <c r="Q71" s="418">
        <f t="shared" si="16"/>
        <v>39.560843583268664</v>
      </c>
      <c r="R71" s="417">
        <f t="shared" si="16"/>
        <v>3841.0923175218782</v>
      </c>
      <c r="S71" s="417" t="s">
        <v>53</v>
      </c>
      <c r="T71" s="417">
        <f t="shared" si="16"/>
        <v>3518.7688439804351</v>
      </c>
      <c r="U71" s="418">
        <f t="shared" si="16"/>
        <v>7.9778732855291761</v>
      </c>
      <c r="V71" s="251"/>
      <c r="W71" s="249"/>
      <c r="X71" s="249"/>
      <c r="Y71" s="249"/>
      <c r="Z71" s="419">
        <v>3550</v>
      </c>
      <c r="AA71" s="419" t="s">
        <v>29</v>
      </c>
      <c r="AB71" s="417">
        <v>3250</v>
      </c>
      <c r="AC71" s="249"/>
      <c r="AD71" s="295"/>
    </row>
    <row r="72" spans="1:30" s="294" customFormat="1" ht="23.25" customHeight="1" x14ac:dyDescent="0.4">
      <c r="A72" s="337"/>
      <c r="B72" s="527"/>
      <c r="C72" s="529"/>
      <c r="D72" s="529"/>
      <c r="E72" s="529"/>
      <c r="F72" s="530"/>
      <c r="G72" s="530"/>
      <c r="H72" s="531"/>
      <c r="I72" s="532"/>
      <c r="J72" s="536"/>
      <c r="K72" s="537"/>
      <c r="L72" s="536"/>
      <c r="M72" s="536"/>
      <c r="N72" s="535"/>
      <c r="O72" s="249"/>
      <c r="P72" s="249"/>
      <c r="Q72" s="249"/>
      <c r="R72" s="250"/>
      <c r="S72" s="249"/>
      <c r="T72" s="250"/>
      <c r="U72" s="249"/>
      <c r="V72" s="251"/>
      <c r="W72" s="249"/>
      <c r="X72" s="249"/>
      <c r="Y72" s="249"/>
      <c r="Z72" s="252"/>
      <c r="AA72" s="252"/>
      <c r="AB72" s="250"/>
      <c r="AC72" s="249"/>
      <c r="AD72" s="295"/>
    </row>
    <row r="73" spans="1:30" s="294" customFormat="1" ht="23.25" customHeight="1" x14ac:dyDescent="0.4">
      <c r="A73" s="337"/>
      <c r="B73" s="527"/>
      <c r="C73" s="529"/>
      <c r="D73" s="529"/>
      <c r="E73" s="529"/>
      <c r="F73" s="530"/>
      <c r="G73" s="530"/>
      <c r="H73" s="531"/>
      <c r="I73" s="532"/>
      <c r="J73" s="536"/>
      <c r="K73" s="537"/>
      <c r="L73" s="536"/>
      <c r="M73" s="536"/>
      <c r="N73" s="535"/>
      <c r="O73" s="249"/>
      <c r="P73" s="249"/>
      <c r="Q73" s="249"/>
      <c r="R73" s="250"/>
      <c r="S73" s="249"/>
      <c r="T73" s="250"/>
      <c r="U73" s="249"/>
      <c r="V73" s="251"/>
      <c r="W73" s="249"/>
      <c r="X73" s="249"/>
      <c r="Y73" s="249"/>
      <c r="Z73" s="252"/>
      <c r="AA73" s="252"/>
      <c r="AB73" s="250"/>
      <c r="AC73" s="249"/>
      <c r="AD73" s="295"/>
    </row>
    <row r="74" spans="1:30" s="294" customFormat="1" ht="23.25" customHeight="1" x14ac:dyDescent="0.4">
      <c r="A74" s="337">
        <v>18</v>
      </c>
      <c r="B74" s="527" t="s">
        <v>396</v>
      </c>
      <c r="C74" s="529">
        <v>13</v>
      </c>
      <c r="D74" s="529" t="s">
        <v>184</v>
      </c>
      <c r="E74" s="529" t="s">
        <v>27</v>
      </c>
      <c r="F74" s="530">
        <v>59</v>
      </c>
      <c r="G74" s="530"/>
      <c r="H74" s="530">
        <v>161009748</v>
      </c>
      <c r="I74" s="541" t="s">
        <v>393</v>
      </c>
      <c r="J74" s="536">
        <v>3939.91</v>
      </c>
      <c r="K74" s="542">
        <v>2031.99</v>
      </c>
      <c r="L74" s="536">
        <v>2031.99</v>
      </c>
      <c r="M74" s="536">
        <v>3908.77</v>
      </c>
      <c r="N74" s="535"/>
      <c r="O74" s="249">
        <v>17.329999999999998</v>
      </c>
      <c r="P74" s="249">
        <v>7.52</v>
      </c>
      <c r="Q74" s="249">
        <v>43.43</v>
      </c>
      <c r="R74" s="250">
        <v>3380</v>
      </c>
      <c r="S74" s="249" t="s">
        <v>81</v>
      </c>
      <c r="T74" s="250">
        <f t="shared" ref="T74:T90" si="17">((100-O74)/(100-P74))*R74</f>
        <v>3021.459775086505</v>
      </c>
      <c r="U74" s="249">
        <f t="shared" ref="U74:U90" si="18">O74-P74</f>
        <v>9.8099999999999987</v>
      </c>
      <c r="V74" s="251"/>
      <c r="W74" s="249">
        <v>20.56</v>
      </c>
      <c r="X74" s="249">
        <v>10.36</v>
      </c>
      <c r="Y74" s="249">
        <v>31.06</v>
      </c>
      <c r="Z74" s="252">
        <v>4177</v>
      </c>
      <c r="AA74" s="252" t="s">
        <v>27</v>
      </c>
      <c r="AB74" s="250">
        <f t="shared" ref="AB74:AB80" si="19">((100-W74)/(100-X74))*Z74</f>
        <v>3701.7054886211508</v>
      </c>
      <c r="AC74" s="249">
        <f t="shared" ref="AC74:AC80" si="20">W74-X74</f>
        <v>10.199999999999999</v>
      </c>
      <c r="AD74" s="295"/>
    </row>
    <row r="75" spans="1:30" s="294" customFormat="1" ht="23.25" customHeight="1" x14ac:dyDescent="0.4">
      <c r="A75" s="337">
        <v>24</v>
      </c>
      <c r="B75" s="527" t="s">
        <v>399</v>
      </c>
      <c r="C75" s="529">
        <v>16</v>
      </c>
      <c r="D75" s="529" t="s">
        <v>184</v>
      </c>
      <c r="E75" s="529" t="s">
        <v>27</v>
      </c>
      <c r="F75" s="530">
        <v>59</v>
      </c>
      <c r="G75" s="530"/>
      <c r="H75" s="530">
        <v>161009751</v>
      </c>
      <c r="I75" s="541" t="s">
        <v>395</v>
      </c>
      <c r="J75" s="536">
        <v>4075.08</v>
      </c>
      <c r="K75" s="542">
        <v>1314.34</v>
      </c>
      <c r="L75" s="536">
        <v>1282.1600000000003</v>
      </c>
      <c r="M75" s="536">
        <v>4042.9</v>
      </c>
      <c r="N75" s="535"/>
      <c r="O75" s="249">
        <v>17.21</v>
      </c>
      <c r="P75" s="249">
        <v>8.67</v>
      </c>
      <c r="Q75" s="249">
        <v>46.69</v>
      </c>
      <c r="R75" s="250">
        <v>3032</v>
      </c>
      <c r="S75" s="249" t="s">
        <v>61</v>
      </c>
      <c r="T75" s="250">
        <f t="shared" si="17"/>
        <v>2748.4865871017187</v>
      </c>
      <c r="U75" s="249">
        <f t="shared" si="18"/>
        <v>8.5400000000000009</v>
      </c>
      <c r="V75" s="251"/>
      <c r="W75" s="249">
        <v>17.23</v>
      </c>
      <c r="X75" s="249">
        <v>10.1</v>
      </c>
      <c r="Y75" s="249">
        <v>32.94</v>
      </c>
      <c r="Z75" s="252">
        <v>4020</v>
      </c>
      <c r="AA75" s="252" t="s">
        <v>27</v>
      </c>
      <c r="AB75" s="250">
        <f t="shared" si="19"/>
        <v>3701.1724137931033</v>
      </c>
      <c r="AC75" s="249">
        <f t="shared" si="20"/>
        <v>7.1300000000000008</v>
      </c>
      <c r="AD75" s="295"/>
    </row>
    <row r="76" spans="1:30" s="294" customFormat="1" ht="23.25" customHeight="1" x14ac:dyDescent="0.4">
      <c r="A76" s="337">
        <v>37</v>
      </c>
      <c r="B76" s="527" t="s">
        <v>444</v>
      </c>
      <c r="C76" s="529">
        <v>26</v>
      </c>
      <c r="D76" s="529" t="s">
        <v>184</v>
      </c>
      <c r="E76" s="529" t="s">
        <v>27</v>
      </c>
      <c r="F76" s="530">
        <v>58</v>
      </c>
      <c r="G76" s="530"/>
      <c r="H76" s="530">
        <v>151000488</v>
      </c>
      <c r="I76" s="541" t="s">
        <v>372</v>
      </c>
      <c r="J76" s="536">
        <v>3971.18</v>
      </c>
      <c r="K76" s="542">
        <v>1209.22</v>
      </c>
      <c r="L76" s="536">
        <v>1178.27</v>
      </c>
      <c r="M76" s="536">
        <v>3940.23</v>
      </c>
      <c r="N76" s="535"/>
      <c r="O76" s="249">
        <v>18.670000000000002</v>
      </c>
      <c r="P76" s="249">
        <v>9.49</v>
      </c>
      <c r="Q76" s="249">
        <v>38.97</v>
      </c>
      <c r="R76" s="250">
        <v>3553</v>
      </c>
      <c r="S76" s="249" t="s">
        <v>29</v>
      </c>
      <c r="T76" s="250">
        <f t="shared" si="17"/>
        <v>3192.6360623135565</v>
      </c>
      <c r="U76" s="249">
        <f t="shared" si="18"/>
        <v>9.1800000000000015</v>
      </c>
      <c r="V76" s="251"/>
      <c r="W76" s="249">
        <v>19.48</v>
      </c>
      <c r="X76" s="249">
        <v>8.93</v>
      </c>
      <c r="Y76" s="249">
        <v>39.22</v>
      </c>
      <c r="Z76" s="252">
        <v>3600</v>
      </c>
      <c r="AA76" s="252" t="s">
        <v>29</v>
      </c>
      <c r="AB76" s="250">
        <f t="shared" si="19"/>
        <v>3182.9581640496322</v>
      </c>
      <c r="AC76" s="249">
        <f t="shared" si="20"/>
        <v>10.55</v>
      </c>
      <c r="AD76" s="295"/>
    </row>
    <row r="77" spans="1:30" s="294" customFormat="1" ht="23.25" customHeight="1" x14ac:dyDescent="0.4">
      <c r="A77" s="337">
        <v>39</v>
      </c>
      <c r="B77" s="527" t="s">
        <v>444</v>
      </c>
      <c r="C77" s="529">
        <v>27</v>
      </c>
      <c r="D77" s="529" t="s">
        <v>184</v>
      </c>
      <c r="E77" s="529" t="s">
        <v>27</v>
      </c>
      <c r="F77" s="530">
        <v>58</v>
      </c>
      <c r="G77" s="530"/>
      <c r="H77" s="530">
        <v>161009759</v>
      </c>
      <c r="I77" s="541" t="s">
        <v>414</v>
      </c>
      <c r="J77" s="536">
        <v>3986.28</v>
      </c>
      <c r="K77" s="542">
        <v>1923.15</v>
      </c>
      <c r="L77" s="536">
        <v>1891.6799999999998</v>
      </c>
      <c r="M77" s="536">
        <v>3954.81</v>
      </c>
      <c r="N77" s="535"/>
      <c r="O77" s="249">
        <v>16.84</v>
      </c>
      <c r="P77" s="249">
        <v>9.1300000000000008</v>
      </c>
      <c r="Q77" s="249">
        <v>41.42</v>
      </c>
      <c r="R77" s="250">
        <v>3378</v>
      </c>
      <c r="S77" s="249" t="s">
        <v>81</v>
      </c>
      <c r="T77" s="250">
        <f t="shared" si="17"/>
        <v>3091.3885770881475</v>
      </c>
      <c r="U77" s="249">
        <f t="shared" si="18"/>
        <v>7.7099999999999991</v>
      </c>
      <c r="V77" s="251"/>
      <c r="W77" s="249">
        <v>18.440000000000001</v>
      </c>
      <c r="X77" s="249">
        <v>10.18</v>
      </c>
      <c r="Y77" s="249">
        <v>32.590000000000003</v>
      </c>
      <c r="Z77" s="252">
        <v>4055</v>
      </c>
      <c r="AA77" s="252" t="s">
        <v>27</v>
      </c>
      <c r="AB77" s="250">
        <f t="shared" si="19"/>
        <v>3682.0953017145407</v>
      </c>
      <c r="AC77" s="249">
        <f t="shared" si="20"/>
        <v>8.2600000000000016</v>
      </c>
      <c r="AD77" s="295"/>
    </row>
    <row r="78" spans="1:30" s="294" customFormat="1" ht="23.25" customHeight="1" x14ac:dyDescent="0.4">
      <c r="A78" s="337">
        <v>42</v>
      </c>
      <c r="B78" s="527" t="s">
        <v>445</v>
      </c>
      <c r="C78" s="529">
        <v>29</v>
      </c>
      <c r="D78" s="529" t="s">
        <v>184</v>
      </c>
      <c r="E78" s="529" t="s">
        <v>27</v>
      </c>
      <c r="F78" s="530">
        <v>58</v>
      </c>
      <c r="G78" s="530"/>
      <c r="H78" s="530">
        <v>151000489</v>
      </c>
      <c r="I78" s="541" t="s">
        <v>444</v>
      </c>
      <c r="J78" s="536">
        <v>3975.54</v>
      </c>
      <c r="K78" s="542">
        <v>2405.08</v>
      </c>
      <c r="L78" s="536">
        <v>2405.08</v>
      </c>
      <c r="M78" s="536">
        <v>3944.1</v>
      </c>
      <c r="N78" s="535"/>
      <c r="O78" s="249">
        <v>15.68</v>
      </c>
      <c r="P78" s="249">
        <v>8.36</v>
      </c>
      <c r="Q78" s="249">
        <v>40.61</v>
      </c>
      <c r="R78" s="250">
        <v>3503</v>
      </c>
      <c r="S78" s="249" t="s">
        <v>29</v>
      </c>
      <c r="T78" s="250">
        <f t="shared" si="17"/>
        <v>3223.1881274552597</v>
      </c>
      <c r="U78" s="249">
        <f t="shared" si="18"/>
        <v>7.32</v>
      </c>
      <c r="V78" s="251"/>
      <c r="W78" s="249">
        <v>19.260000000000002</v>
      </c>
      <c r="X78" s="249">
        <v>8.93</v>
      </c>
      <c r="Y78" s="249">
        <v>31.95</v>
      </c>
      <c r="Z78" s="252">
        <v>4206</v>
      </c>
      <c r="AA78" s="252" t="s">
        <v>27</v>
      </c>
      <c r="AB78" s="250">
        <f t="shared" si="19"/>
        <v>3728.9166575161967</v>
      </c>
      <c r="AC78" s="249">
        <f t="shared" si="20"/>
        <v>10.330000000000002</v>
      </c>
      <c r="AD78" s="295"/>
    </row>
    <row r="79" spans="1:30" s="294" customFormat="1" ht="23.25" customHeight="1" x14ac:dyDescent="0.4">
      <c r="A79" s="337">
        <v>44</v>
      </c>
      <c r="B79" s="527" t="s">
        <v>417</v>
      </c>
      <c r="C79" s="529">
        <v>30</v>
      </c>
      <c r="D79" s="529" t="s">
        <v>184</v>
      </c>
      <c r="E79" s="529" t="s">
        <v>27</v>
      </c>
      <c r="F79" s="530">
        <v>58</v>
      </c>
      <c r="G79" s="530"/>
      <c r="H79" s="530">
        <v>161009763</v>
      </c>
      <c r="I79" s="541" t="s">
        <v>446</v>
      </c>
      <c r="J79" s="536">
        <v>3978.63</v>
      </c>
      <c r="K79" s="542">
        <v>1902.75</v>
      </c>
      <c r="L79" s="536">
        <v>1871.2799999999997</v>
      </c>
      <c r="M79" s="536">
        <v>3947.16</v>
      </c>
      <c r="N79" s="535"/>
      <c r="O79" s="249">
        <v>15.24</v>
      </c>
      <c r="P79" s="249">
        <v>10.64</v>
      </c>
      <c r="Q79" s="249">
        <v>29.82</v>
      </c>
      <c r="R79" s="250">
        <v>4252</v>
      </c>
      <c r="S79" s="249" t="s">
        <v>27</v>
      </c>
      <c r="T79" s="250">
        <f t="shared" si="17"/>
        <v>4033.1190689346467</v>
      </c>
      <c r="U79" s="249">
        <f t="shared" si="18"/>
        <v>4.5999999999999996</v>
      </c>
      <c r="V79" s="251"/>
      <c r="W79" s="249">
        <v>18.72</v>
      </c>
      <c r="X79" s="249">
        <v>10</v>
      </c>
      <c r="Y79" s="249">
        <v>28.32</v>
      </c>
      <c r="Z79" s="252">
        <v>4397</v>
      </c>
      <c r="AA79" s="252" t="s">
        <v>70</v>
      </c>
      <c r="AB79" s="250">
        <f t="shared" si="19"/>
        <v>3970.9795555555556</v>
      </c>
      <c r="AC79" s="249">
        <f t="shared" si="20"/>
        <v>8.7199999999999989</v>
      </c>
      <c r="AD79" s="295"/>
    </row>
    <row r="80" spans="1:30" s="294" customFormat="1" ht="23.25" customHeight="1" x14ac:dyDescent="0.4">
      <c r="A80" s="337">
        <v>47</v>
      </c>
      <c r="B80" s="527" t="s">
        <v>420</v>
      </c>
      <c r="C80" s="529">
        <v>32</v>
      </c>
      <c r="D80" s="529" t="s">
        <v>184</v>
      </c>
      <c r="E80" s="529" t="s">
        <v>27</v>
      </c>
      <c r="F80" s="530">
        <v>57</v>
      </c>
      <c r="G80" s="530"/>
      <c r="H80" s="530">
        <v>151000493</v>
      </c>
      <c r="I80" s="541" t="s">
        <v>417</v>
      </c>
      <c r="J80" s="536">
        <v>3894.07</v>
      </c>
      <c r="K80" s="542">
        <v>1169.6099999999999</v>
      </c>
      <c r="L80" s="536">
        <v>1138.8699999999999</v>
      </c>
      <c r="M80" s="536">
        <v>3863.33</v>
      </c>
      <c r="N80" s="535"/>
      <c r="O80" s="249">
        <v>15.67</v>
      </c>
      <c r="P80" s="249">
        <v>11.83</v>
      </c>
      <c r="Q80" s="249">
        <v>23.27</v>
      </c>
      <c r="R80" s="250">
        <v>4690</v>
      </c>
      <c r="S80" s="249" t="s">
        <v>69</v>
      </c>
      <c r="T80" s="250">
        <f t="shared" si="17"/>
        <v>4485.7400476352495</v>
      </c>
      <c r="U80" s="249">
        <f t="shared" si="18"/>
        <v>3.84</v>
      </c>
      <c r="V80" s="251"/>
      <c r="W80" s="249">
        <v>18.350000000000001</v>
      </c>
      <c r="X80" s="249">
        <v>10.28</v>
      </c>
      <c r="Y80" s="249">
        <v>25.66</v>
      </c>
      <c r="Z80" s="252">
        <v>4606</v>
      </c>
      <c r="AA80" s="252" t="s">
        <v>69</v>
      </c>
      <c r="AB80" s="250">
        <f t="shared" si="19"/>
        <v>4191.7064199732504</v>
      </c>
      <c r="AC80" s="249">
        <f t="shared" si="20"/>
        <v>8.0700000000000021</v>
      </c>
      <c r="AD80" s="295"/>
    </row>
    <row r="81" spans="1:30" s="294" customFormat="1" ht="23.25" customHeight="1" x14ac:dyDescent="0.4">
      <c r="A81" s="337">
        <v>51</v>
      </c>
      <c r="B81" s="527" t="s">
        <v>376</v>
      </c>
      <c r="C81" s="529">
        <v>35</v>
      </c>
      <c r="D81" s="529" t="s">
        <v>184</v>
      </c>
      <c r="E81" s="529" t="s">
        <v>27</v>
      </c>
      <c r="F81" s="530">
        <v>58</v>
      </c>
      <c r="G81" s="530"/>
      <c r="H81" s="530">
        <v>151000495</v>
      </c>
      <c r="I81" s="541" t="s">
        <v>420</v>
      </c>
      <c r="J81" s="536">
        <v>4015.42</v>
      </c>
      <c r="K81" s="537">
        <v>4015.42</v>
      </c>
      <c r="L81" s="536">
        <v>3983.67</v>
      </c>
      <c r="M81" s="536">
        <v>3983.67</v>
      </c>
      <c r="N81" s="535"/>
      <c r="O81" s="249">
        <v>15.22</v>
      </c>
      <c r="P81" s="249">
        <v>10.07</v>
      </c>
      <c r="Q81" s="249">
        <v>34.26</v>
      </c>
      <c r="R81" s="250">
        <v>3861</v>
      </c>
      <c r="S81" s="249" t="s">
        <v>53</v>
      </c>
      <c r="T81" s="250">
        <f t="shared" si="17"/>
        <v>3639.8930279105971</v>
      </c>
      <c r="U81" s="249">
        <f t="shared" si="18"/>
        <v>5.15</v>
      </c>
      <c r="V81" s="251"/>
      <c r="W81" s="249"/>
      <c r="X81" s="249"/>
      <c r="Y81" s="249"/>
      <c r="Z81" s="250">
        <v>3928.303987816128</v>
      </c>
      <c r="AA81" s="250" t="s">
        <v>53</v>
      </c>
      <c r="AB81" s="250">
        <v>3660.8630624206867</v>
      </c>
      <c r="AC81" s="249"/>
      <c r="AD81" s="295"/>
    </row>
    <row r="82" spans="1:30" s="294" customFormat="1" ht="23.25" customHeight="1" x14ac:dyDescent="0.4">
      <c r="A82" s="337">
        <v>53</v>
      </c>
      <c r="B82" s="527" t="s">
        <v>447</v>
      </c>
      <c r="C82" s="529">
        <v>36</v>
      </c>
      <c r="D82" s="529" t="s">
        <v>184</v>
      </c>
      <c r="E82" s="529" t="s">
        <v>27</v>
      </c>
      <c r="F82" s="530">
        <v>58</v>
      </c>
      <c r="G82" s="530"/>
      <c r="H82" s="530">
        <v>161009772</v>
      </c>
      <c r="I82" s="541" t="s">
        <v>448</v>
      </c>
      <c r="J82" s="536">
        <v>4027.2</v>
      </c>
      <c r="K82" s="537">
        <v>4027.2</v>
      </c>
      <c r="L82" s="536">
        <v>3995.79</v>
      </c>
      <c r="M82" s="536">
        <v>3995.79</v>
      </c>
      <c r="N82" s="535"/>
      <c r="O82" s="249">
        <v>16.21</v>
      </c>
      <c r="P82" s="249">
        <v>9.14</v>
      </c>
      <c r="Q82" s="249">
        <v>41.07</v>
      </c>
      <c r="R82" s="250">
        <v>3420</v>
      </c>
      <c r="S82" s="249" t="s">
        <v>29</v>
      </c>
      <c r="T82" s="250">
        <f t="shared" si="17"/>
        <v>3153.8828967642526</v>
      </c>
      <c r="U82" s="249">
        <f t="shared" si="18"/>
        <v>7.07</v>
      </c>
      <c r="V82" s="251"/>
      <c r="W82" s="249"/>
      <c r="X82" s="249"/>
      <c r="Y82" s="249"/>
      <c r="Z82" s="250">
        <v>3928.303987816128</v>
      </c>
      <c r="AA82" s="250" t="s">
        <v>53</v>
      </c>
      <c r="AB82" s="250">
        <v>3660.8630624206867</v>
      </c>
      <c r="AC82" s="249"/>
      <c r="AD82" s="295"/>
    </row>
    <row r="83" spans="1:30" s="294" customFormat="1" ht="23.25" customHeight="1" x14ac:dyDescent="0.4">
      <c r="A83" s="337">
        <v>57</v>
      </c>
      <c r="B83" s="527" t="s">
        <v>382</v>
      </c>
      <c r="C83" s="529">
        <v>39</v>
      </c>
      <c r="D83" s="529" t="s">
        <v>184</v>
      </c>
      <c r="E83" s="529" t="s">
        <v>27</v>
      </c>
      <c r="F83" s="530">
        <v>58</v>
      </c>
      <c r="G83" s="530"/>
      <c r="H83" s="530">
        <v>161009773</v>
      </c>
      <c r="I83" s="541" t="s">
        <v>382</v>
      </c>
      <c r="J83" s="536">
        <v>3918.63</v>
      </c>
      <c r="K83" s="542">
        <v>1922.36</v>
      </c>
      <c r="L83" s="536">
        <v>1891.37</v>
      </c>
      <c r="M83" s="536">
        <v>3887.64</v>
      </c>
      <c r="N83" s="535"/>
      <c r="O83" s="249">
        <v>14.43</v>
      </c>
      <c r="P83" s="249">
        <v>9.06</v>
      </c>
      <c r="Q83" s="249">
        <v>42.44</v>
      </c>
      <c r="R83" s="250">
        <v>3289</v>
      </c>
      <c r="S83" s="249" t="s">
        <v>81</v>
      </c>
      <c r="T83" s="250">
        <f t="shared" si="17"/>
        <v>3094.7848031669232</v>
      </c>
      <c r="U83" s="249">
        <f t="shared" si="18"/>
        <v>5.3699999999999992</v>
      </c>
      <c r="V83" s="251"/>
      <c r="W83" s="249">
        <v>19.18</v>
      </c>
      <c r="X83" s="249">
        <v>9.81</v>
      </c>
      <c r="Y83" s="249">
        <v>36.36</v>
      </c>
      <c r="Z83" s="252">
        <v>3736</v>
      </c>
      <c r="AA83" s="252" t="s">
        <v>53</v>
      </c>
      <c r="AB83" s="250">
        <f t="shared" ref="AB83:AB90" si="21">((100-W83)/(100-X83))*Z83</f>
        <v>3347.8602949329188</v>
      </c>
      <c r="AC83" s="249">
        <f t="shared" ref="AC83:AC90" si="22">W83-X83</f>
        <v>9.3699999999999992</v>
      </c>
      <c r="AD83" s="295"/>
    </row>
    <row r="84" spans="1:30" s="294" customFormat="1" ht="23.25" customHeight="1" x14ac:dyDescent="0.4">
      <c r="A84" s="337">
        <v>59</v>
      </c>
      <c r="B84" s="527" t="s">
        <v>401</v>
      </c>
      <c r="C84" s="529">
        <v>40</v>
      </c>
      <c r="D84" s="529" t="s">
        <v>184</v>
      </c>
      <c r="E84" s="529" t="s">
        <v>27</v>
      </c>
      <c r="F84" s="530">
        <v>58</v>
      </c>
      <c r="G84" s="530"/>
      <c r="H84" s="530">
        <v>161009774</v>
      </c>
      <c r="I84" s="541" t="s">
        <v>382</v>
      </c>
      <c r="J84" s="536">
        <v>3990.89</v>
      </c>
      <c r="K84" s="542">
        <v>1936.21</v>
      </c>
      <c r="L84" s="536">
        <v>1904.69</v>
      </c>
      <c r="M84" s="536">
        <v>3959.37</v>
      </c>
      <c r="N84" s="535"/>
      <c r="O84" s="249">
        <v>15.76</v>
      </c>
      <c r="P84" s="249">
        <v>8.23</v>
      </c>
      <c r="Q84" s="249">
        <v>45.35</v>
      </c>
      <c r="R84" s="250">
        <v>3148</v>
      </c>
      <c r="S84" s="249" t="s">
        <v>81</v>
      </c>
      <c r="T84" s="250">
        <f t="shared" si="17"/>
        <v>2889.6972866949986</v>
      </c>
      <c r="U84" s="249">
        <f t="shared" si="18"/>
        <v>7.5299999999999994</v>
      </c>
      <c r="V84" s="251"/>
      <c r="W84" s="249">
        <v>17.28</v>
      </c>
      <c r="X84" s="249">
        <v>9.06</v>
      </c>
      <c r="Y84" s="249">
        <v>39.299999999999997</v>
      </c>
      <c r="Z84" s="252">
        <v>3545</v>
      </c>
      <c r="AA84" s="252" t="s">
        <v>29</v>
      </c>
      <c r="AB84" s="250">
        <f t="shared" si="21"/>
        <v>3224.5700461842971</v>
      </c>
      <c r="AC84" s="249">
        <f t="shared" si="22"/>
        <v>8.2200000000000006</v>
      </c>
      <c r="AD84" s="295"/>
    </row>
    <row r="85" spans="1:30" s="294" customFormat="1" ht="23.25" customHeight="1" x14ac:dyDescent="0.4">
      <c r="A85" s="337">
        <v>61</v>
      </c>
      <c r="B85" s="527" t="s">
        <v>400</v>
      </c>
      <c r="C85" s="529">
        <v>41</v>
      </c>
      <c r="D85" s="529" t="s">
        <v>184</v>
      </c>
      <c r="E85" s="529" t="s">
        <v>27</v>
      </c>
      <c r="F85" s="530">
        <v>58</v>
      </c>
      <c r="G85" s="530"/>
      <c r="H85" s="530">
        <v>151000497</v>
      </c>
      <c r="I85" s="541" t="s">
        <v>401</v>
      </c>
      <c r="J85" s="536">
        <v>3988.62</v>
      </c>
      <c r="K85" s="542">
        <v>1952.8</v>
      </c>
      <c r="L85" s="536">
        <v>1922.07</v>
      </c>
      <c r="M85" s="536">
        <v>3957.89</v>
      </c>
      <c r="N85" s="535"/>
      <c r="O85" s="249">
        <v>14.88</v>
      </c>
      <c r="P85" s="249">
        <v>8.8800000000000008</v>
      </c>
      <c r="Q85" s="249">
        <v>40.549999999999997</v>
      </c>
      <c r="R85" s="250">
        <v>3439</v>
      </c>
      <c r="S85" s="249" t="s">
        <v>29</v>
      </c>
      <c r="T85" s="250">
        <f t="shared" si="17"/>
        <v>3212.5513608428446</v>
      </c>
      <c r="U85" s="249">
        <f t="shared" si="18"/>
        <v>6</v>
      </c>
      <c r="V85" s="251"/>
      <c r="W85" s="249">
        <v>16.64</v>
      </c>
      <c r="X85" s="249">
        <v>8.3000000000000007</v>
      </c>
      <c r="Y85" s="249">
        <v>44.48</v>
      </c>
      <c r="Z85" s="252">
        <v>3157</v>
      </c>
      <c r="AA85" s="252" t="s">
        <v>81</v>
      </c>
      <c r="AB85" s="250">
        <f t="shared" si="21"/>
        <v>2869.8748091603052</v>
      </c>
      <c r="AC85" s="249">
        <f t="shared" si="22"/>
        <v>8.34</v>
      </c>
      <c r="AD85" s="295"/>
    </row>
    <row r="86" spans="1:30" s="294" customFormat="1" ht="23.25" customHeight="1" x14ac:dyDescent="0.4">
      <c r="A86" s="337">
        <v>68</v>
      </c>
      <c r="B86" s="527" t="s">
        <v>435</v>
      </c>
      <c r="C86" s="529">
        <v>45</v>
      </c>
      <c r="D86" s="529" t="s">
        <v>184</v>
      </c>
      <c r="E86" s="529" t="s">
        <v>27</v>
      </c>
      <c r="F86" s="530">
        <v>58</v>
      </c>
      <c r="G86" s="530"/>
      <c r="H86" s="530">
        <v>151000499</v>
      </c>
      <c r="I86" s="541" t="s">
        <v>402</v>
      </c>
      <c r="J86" s="536">
        <v>3897.23</v>
      </c>
      <c r="K86" s="542">
        <v>1879.73</v>
      </c>
      <c r="L86" s="536">
        <v>1849.31</v>
      </c>
      <c r="M86" s="536">
        <v>3866.81</v>
      </c>
      <c r="N86" s="535"/>
      <c r="O86" s="249">
        <v>17.489999999999998</v>
      </c>
      <c r="P86" s="249">
        <v>8.42</v>
      </c>
      <c r="Q86" s="249">
        <v>27.15</v>
      </c>
      <c r="R86" s="250">
        <v>4732</v>
      </c>
      <c r="S86" s="249" t="s">
        <v>69</v>
      </c>
      <c r="T86" s="250">
        <f t="shared" si="17"/>
        <v>4263.3470189997824</v>
      </c>
      <c r="U86" s="249">
        <f t="shared" si="18"/>
        <v>9.0699999999999985</v>
      </c>
      <c r="V86" s="251"/>
      <c r="W86" s="249">
        <v>16.38</v>
      </c>
      <c r="X86" s="249">
        <v>11.83</v>
      </c>
      <c r="Y86" s="249">
        <v>27.71</v>
      </c>
      <c r="Z86" s="252">
        <v>4314</v>
      </c>
      <c r="AA86" s="252" t="s">
        <v>70</v>
      </c>
      <c r="AB86" s="250">
        <f t="shared" si="21"/>
        <v>4091.3766587274586</v>
      </c>
      <c r="AC86" s="249">
        <f t="shared" si="22"/>
        <v>4.5499999999999989</v>
      </c>
      <c r="AD86" s="295"/>
    </row>
    <row r="87" spans="1:30" s="294" customFormat="1" ht="23.25" customHeight="1" x14ac:dyDescent="0.4">
      <c r="A87" s="337">
        <v>70</v>
      </c>
      <c r="B87" s="527" t="s">
        <v>386</v>
      </c>
      <c r="C87" s="529">
        <v>46</v>
      </c>
      <c r="D87" s="529" t="s">
        <v>184</v>
      </c>
      <c r="E87" s="529" t="s">
        <v>27</v>
      </c>
      <c r="F87" s="530">
        <v>58</v>
      </c>
      <c r="G87" s="530"/>
      <c r="H87" s="530">
        <v>161009779</v>
      </c>
      <c r="I87" s="541" t="s">
        <v>449</v>
      </c>
      <c r="J87" s="536">
        <v>3963.26</v>
      </c>
      <c r="K87" s="542">
        <v>1924.69</v>
      </c>
      <c r="L87" s="536">
        <v>1893.4199999999998</v>
      </c>
      <c r="M87" s="536">
        <v>3931.99</v>
      </c>
      <c r="N87" s="535"/>
      <c r="O87" s="249">
        <v>17.22</v>
      </c>
      <c r="P87" s="249">
        <v>10.42</v>
      </c>
      <c r="Q87" s="249">
        <v>36.5</v>
      </c>
      <c r="R87" s="250">
        <v>3694</v>
      </c>
      <c r="S87" s="249" t="s">
        <v>29</v>
      </c>
      <c r="T87" s="250">
        <f t="shared" si="17"/>
        <v>3413.5891940165216</v>
      </c>
      <c r="U87" s="249">
        <f t="shared" si="18"/>
        <v>6.7999999999999989</v>
      </c>
      <c r="V87" s="251"/>
      <c r="W87" s="249">
        <v>16.78</v>
      </c>
      <c r="X87" s="249">
        <v>10.78</v>
      </c>
      <c r="Y87" s="249">
        <v>31.41</v>
      </c>
      <c r="Z87" s="252">
        <v>4090</v>
      </c>
      <c r="AA87" s="252" t="s">
        <v>27</v>
      </c>
      <c r="AB87" s="250">
        <f t="shared" si="21"/>
        <v>3814.9495628782784</v>
      </c>
      <c r="AC87" s="249">
        <f t="shared" si="22"/>
        <v>6.0000000000000018</v>
      </c>
      <c r="AD87" s="295"/>
    </row>
    <row r="88" spans="1:30" s="294" customFormat="1" ht="23.25" customHeight="1" x14ac:dyDescent="0.4">
      <c r="A88" s="337">
        <v>79</v>
      </c>
      <c r="B88" s="544" t="s">
        <v>427</v>
      </c>
      <c r="C88" s="545">
        <v>53</v>
      </c>
      <c r="D88" s="545" t="s">
        <v>184</v>
      </c>
      <c r="E88" s="545" t="s">
        <v>27</v>
      </c>
      <c r="F88" s="546">
        <v>58</v>
      </c>
      <c r="G88" s="546"/>
      <c r="H88" s="546">
        <v>161009782</v>
      </c>
      <c r="I88" s="547" t="s">
        <v>427</v>
      </c>
      <c r="J88" s="548">
        <v>3887.58</v>
      </c>
      <c r="K88" s="549">
        <v>1875.1</v>
      </c>
      <c r="L88" s="548">
        <v>1844.8000000000002</v>
      </c>
      <c r="M88" s="548">
        <v>3857.28</v>
      </c>
      <c r="N88" s="535"/>
      <c r="O88" s="273">
        <v>15.69</v>
      </c>
      <c r="P88" s="273">
        <v>10.68</v>
      </c>
      <c r="Q88" s="273">
        <v>28.78</v>
      </c>
      <c r="R88" s="275">
        <v>4280</v>
      </c>
      <c r="S88" s="273" t="s">
        <v>27</v>
      </c>
      <c r="T88" s="250">
        <f t="shared" si="17"/>
        <v>4039.9328257948951</v>
      </c>
      <c r="U88" s="249">
        <f t="shared" si="18"/>
        <v>5.01</v>
      </c>
      <c r="V88" s="251"/>
      <c r="W88" s="273">
        <v>17.73</v>
      </c>
      <c r="X88" s="273">
        <v>10.48</v>
      </c>
      <c r="Y88" s="273">
        <v>25.24</v>
      </c>
      <c r="Z88" s="274">
        <v>4619</v>
      </c>
      <c r="AA88" s="274" t="s">
        <v>69</v>
      </c>
      <c r="AB88" s="250">
        <f t="shared" si="21"/>
        <v>4244.918789097409</v>
      </c>
      <c r="AC88" s="249">
        <f t="shared" si="22"/>
        <v>7.25</v>
      </c>
      <c r="AD88" s="295"/>
    </row>
    <row r="89" spans="1:30" s="294" customFormat="1" ht="23.25" customHeight="1" x14ac:dyDescent="0.4">
      <c r="A89" s="337">
        <v>82</v>
      </c>
      <c r="B89" s="544" t="s">
        <v>430</v>
      </c>
      <c r="C89" s="545">
        <v>55</v>
      </c>
      <c r="D89" s="545" t="s">
        <v>184</v>
      </c>
      <c r="E89" s="545" t="s">
        <v>27</v>
      </c>
      <c r="F89" s="546">
        <v>39</v>
      </c>
      <c r="G89" s="546"/>
      <c r="H89" s="546">
        <v>161009783</v>
      </c>
      <c r="I89" s="547" t="s">
        <v>427</v>
      </c>
      <c r="J89" s="548">
        <v>2610.7600000000002</v>
      </c>
      <c r="K89" s="549">
        <v>1334.41</v>
      </c>
      <c r="L89" s="548">
        <v>1334.41</v>
      </c>
      <c r="M89" s="548">
        <v>2590.15</v>
      </c>
      <c r="N89" s="535"/>
      <c r="O89" s="273">
        <v>16.96</v>
      </c>
      <c r="P89" s="273">
        <v>10.039999999999999</v>
      </c>
      <c r="Q89" s="273">
        <v>30.37</v>
      </c>
      <c r="R89" s="275">
        <v>4231</v>
      </c>
      <c r="S89" s="273" t="s">
        <v>27</v>
      </c>
      <c r="T89" s="250">
        <f t="shared" si="17"/>
        <v>3905.538461538461</v>
      </c>
      <c r="U89" s="249">
        <f t="shared" si="18"/>
        <v>6.9200000000000017</v>
      </c>
      <c r="V89" s="251"/>
      <c r="W89" s="273">
        <v>18.510000000000002</v>
      </c>
      <c r="X89" s="273">
        <v>10.43</v>
      </c>
      <c r="Y89" s="273">
        <v>26.62</v>
      </c>
      <c r="Z89" s="274">
        <v>4498</v>
      </c>
      <c r="AA89" s="274" t="s">
        <v>70</v>
      </c>
      <c r="AB89" s="250">
        <f t="shared" si="21"/>
        <v>4092.2409288824383</v>
      </c>
      <c r="AC89" s="249">
        <f t="shared" si="22"/>
        <v>8.0800000000000018</v>
      </c>
      <c r="AD89" s="295"/>
    </row>
    <row r="90" spans="1:30" s="294" customFormat="1" ht="23.25" customHeight="1" x14ac:dyDescent="0.4">
      <c r="A90" s="337">
        <v>85</v>
      </c>
      <c r="B90" s="544" t="s">
        <v>405</v>
      </c>
      <c r="C90" s="545">
        <v>57</v>
      </c>
      <c r="D90" s="545" t="s">
        <v>184</v>
      </c>
      <c r="E90" s="545" t="s">
        <v>27</v>
      </c>
      <c r="F90" s="546">
        <v>58</v>
      </c>
      <c r="G90" s="546"/>
      <c r="H90" s="546">
        <v>151000505</v>
      </c>
      <c r="I90" s="547" t="s">
        <v>430</v>
      </c>
      <c r="J90" s="548">
        <v>3994.47</v>
      </c>
      <c r="K90" s="549">
        <v>1932.47</v>
      </c>
      <c r="L90" s="548">
        <v>1900.94</v>
      </c>
      <c r="M90" s="548">
        <v>3962.94</v>
      </c>
      <c r="N90" s="535"/>
      <c r="O90" s="273">
        <v>16.559999999999999</v>
      </c>
      <c r="P90" s="273">
        <v>10.039999999999999</v>
      </c>
      <c r="Q90" s="273">
        <v>34.04</v>
      </c>
      <c r="R90" s="275">
        <v>3941</v>
      </c>
      <c r="S90" s="273" t="s">
        <v>53</v>
      </c>
      <c r="T90" s="250">
        <f t="shared" si="17"/>
        <v>3655.3694975544681</v>
      </c>
      <c r="U90" s="249">
        <f t="shared" si="18"/>
        <v>6.52</v>
      </c>
      <c r="V90" s="251"/>
      <c r="W90" s="273">
        <v>19.41</v>
      </c>
      <c r="X90" s="273">
        <v>10.06</v>
      </c>
      <c r="Y90" s="273">
        <v>31.58</v>
      </c>
      <c r="Z90" s="274">
        <v>4125</v>
      </c>
      <c r="AA90" s="274" t="s">
        <v>27</v>
      </c>
      <c r="AB90" s="250">
        <f t="shared" si="21"/>
        <v>3696.1724482988661</v>
      </c>
      <c r="AC90" s="249">
        <f t="shared" si="22"/>
        <v>9.35</v>
      </c>
      <c r="AD90" s="295"/>
    </row>
    <row r="91" spans="1:30" s="294" customFormat="1" ht="23.25" customHeight="1" x14ac:dyDescent="0.4">
      <c r="A91" s="337"/>
      <c r="B91" s="544"/>
      <c r="C91" s="545"/>
      <c r="D91" s="538" t="s">
        <v>184</v>
      </c>
      <c r="E91" s="538" t="s">
        <v>27</v>
      </c>
      <c r="F91" s="546"/>
      <c r="G91" s="546"/>
      <c r="H91" s="546"/>
      <c r="I91" s="547"/>
      <c r="J91" s="533">
        <f>SUM(J74:J90)</f>
        <v>66114.75</v>
      </c>
      <c r="K91" s="543">
        <f>SUM(K74:K90)</f>
        <v>34756.53</v>
      </c>
      <c r="L91" s="533">
        <f>SUM(L74:L90)</f>
        <v>34319.799999999996</v>
      </c>
      <c r="M91" s="533">
        <f>SUM(M74:M90)</f>
        <v>65594.829999999987</v>
      </c>
      <c r="N91" s="535"/>
      <c r="O91" s="418">
        <f>SUMPRODUCT(O74:O90,$L74:$L90)/$L91</f>
        <v>16.157722410969761</v>
      </c>
      <c r="P91" s="418">
        <f t="shared" ref="P91:U91" si="23">SUMPRODUCT(P74:P90,$L74:$L90)/$L91</f>
        <v>9.3923014528056701</v>
      </c>
      <c r="Q91" s="418">
        <f t="shared" si="23"/>
        <v>37.155761076696251</v>
      </c>
      <c r="R91" s="417">
        <f t="shared" si="23"/>
        <v>3721.0822286260418</v>
      </c>
      <c r="S91" s="417" t="s">
        <v>53</v>
      </c>
      <c r="T91" s="417">
        <f t="shared" si="23"/>
        <v>3446.2985126648741</v>
      </c>
      <c r="U91" s="418">
        <f t="shared" si="23"/>
        <v>6.7654209581640927</v>
      </c>
      <c r="V91" s="251"/>
      <c r="W91" s="273"/>
      <c r="X91" s="273"/>
      <c r="Y91" s="273"/>
      <c r="Z91" s="417">
        <f>SUMPRODUCT(Z74:Z90,$K74:$K90)/$K91</f>
        <v>4034.1398450446509</v>
      </c>
      <c r="AA91" s="417" t="s">
        <v>27</v>
      </c>
      <c r="AB91" s="417">
        <f t="shared" ref="AB91" si="24">SUMPRODUCT(AB74:AB90,$K74:$K90)/$K91</f>
        <v>3684.6654926182309</v>
      </c>
      <c r="AC91" s="249"/>
      <c r="AD91" s="295"/>
    </row>
    <row r="92" spans="1:30" s="294" customFormat="1" ht="23.25" customHeight="1" x14ac:dyDescent="0.4">
      <c r="A92" s="337"/>
      <c r="B92" s="544"/>
      <c r="C92" s="545"/>
      <c r="D92" s="545"/>
      <c r="E92" s="545"/>
      <c r="F92" s="546"/>
      <c r="G92" s="546"/>
      <c r="H92" s="546"/>
      <c r="I92" s="547"/>
      <c r="J92" s="548"/>
      <c r="K92" s="549"/>
      <c r="L92" s="548"/>
      <c r="M92" s="548"/>
      <c r="N92" s="535"/>
      <c r="O92" s="273"/>
      <c r="P92" s="273"/>
      <c r="Q92" s="273"/>
      <c r="R92" s="275"/>
      <c r="S92" s="273"/>
      <c r="T92" s="250"/>
      <c r="U92" s="249"/>
      <c r="V92" s="251"/>
      <c r="W92" s="273"/>
      <c r="X92" s="273"/>
      <c r="Y92" s="273"/>
      <c r="Z92" s="274"/>
      <c r="AA92" s="274"/>
      <c r="AB92" s="250"/>
      <c r="AC92" s="249"/>
      <c r="AD92" s="295"/>
    </row>
    <row r="93" spans="1:30" s="294" customFormat="1" ht="23.25" customHeight="1" x14ac:dyDescent="0.4">
      <c r="A93" s="337"/>
      <c r="B93" s="544"/>
      <c r="C93" s="545"/>
      <c r="D93" s="545"/>
      <c r="E93" s="545"/>
      <c r="F93" s="546"/>
      <c r="G93" s="546"/>
      <c r="H93" s="546"/>
      <c r="I93" s="547"/>
      <c r="J93" s="548"/>
      <c r="K93" s="549"/>
      <c r="L93" s="548"/>
      <c r="M93" s="548"/>
      <c r="N93" s="535"/>
      <c r="O93" s="273"/>
      <c r="P93" s="273"/>
      <c r="Q93" s="273"/>
      <c r="R93" s="275"/>
      <c r="S93" s="273"/>
      <c r="T93" s="250"/>
      <c r="U93" s="249"/>
      <c r="V93" s="251"/>
      <c r="W93" s="273"/>
      <c r="X93" s="273"/>
      <c r="Y93" s="273"/>
      <c r="Z93" s="274"/>
      <c r="AA93" s="274"/>
      <c r="AB93" s="250"/>
      <c r="AC93" s="249"/>
      <c r="AD93" s="295"/>
    </row>
    <row r="94" spans="1:30" s="294" customFormat="1" ht="23.25" customHeight="1" x14ac:dyDescent="0.4">
      <c r="A94" s="337">
        <v>17</v>
      </c>
      <c r="B94" s="527" t="s">
        <v>393</v>
      </c>
      <c r="C94" s="529">
        <v>12</v>
      </c>
      <c r="D94" s="529" t="s">
        <v>121</v>
      </c>
      <c r="E94" s="529" t="s">
        <v>27</v>
      </c>
      <c r="F94" s="530">
        <v>59</v>
      </c>
      <c r="G94" s="530"/>
      <c r="H94" s="530">
        <v>161009747</v>
      </c>
      <c r="I94" s="541" t="s">
        <v>393</v>
      </c>
      <c r="J94" s="536">
        <v>4005.44</v>
      </c>
      <c r="K94" s="542">
        <v>4005.44</v>
      </c>
      <c r="L94" s="536">
        <v>3973.76</v>
      </c>
      <c r="M94" s="536">
        <v>3973.76</v>
      </c>
      <c r="N94" s="535"/>
      <c r="O94" s="249">
        <v>17.93</v>
      </c>
      <c r="P94" s="249">
        <v>7.75</v>
      </c>
      <c r="Q94" s="249">
        <v>48.16</v>
      </c>
      <c r="R94" s="250">
        <v>2981</v>
      </c>
      <c r="S94" s="249" t="s">
        <v>61</v>
      </c>
      <c r="T94" s="250">
        <f t="shared" ref="T94:T112" si="25">((100-O94)/(100-P94))*R94</f>
        <v>2652.0397831978321</v>
      </c>
      <c r="U94" s="249">
        <f t="shared" ref="U94:U112" si="26">O94-P94</f>
        <v>10.18</v>
      </c>
      <c r="V94" s="251"/>
      <c r="W94" s="249">
        <v>21.89</v>
      </c>
      <c r="X94" s="249">
        <v>9.49</v>
      </c>
      <c r="Y94" s="249">
        <v>35.49</v>
      </c>
      <c r="Z94" s="252">
        <v>3900</v>
      </c>
      <c r="AA94" s="252" t="s">
        <v>53</v>
      </c>
      <c r="AB94" s="250">
        <f t="shared" ref="AB94:AB102" si="27">((100-W94)/(100-X94))*Z94</f>
        <v>3365.6943984090153</v>
      </c>
      <c r="AC94" s="249">
        <f t="shared" ref="AC94:AC102" si="28">W94-X94</f>
        <v>12.4</v>
      </c>
      <c r="AD94" s="295"/>
    </row>
    <row r="95" spans="1:30" s="294" customFormat="1" ht="23.25" customHeight="1" x14ac:dyDescent="0.4">
      <c r="A95" s="337">
        <v>19</v>
      </c>
      <c r="B95" s="527" t="s">
        <v>396</v>
      </c>
      <c r="C95" s="529">
        <v>13</v>
      </c>
      <c r="D95" s="529" t="s">
        <v>121</v>
      </c>
      <c r="E95" s="529" t="s">
        <v>27</v>
      </c>
      <c r="F95" s="530">
        <v>59</v>
      </c>
      <c r="G95" s="530"/>
      <c r="H95" s="530">
        <v>161009748</v>
      </c>
      <c r="I95" s="541" t="s">
        <v>393</v>
      </c>
      <c r="J95" s="536">
        <v>0</v>
      </c>
      <c r="K95" s="542">
        <v>1907.92</v>
      </c>
      <c r="L95" s="536">
        <v>1876.78</v>
      </c>
      <c r="M95" s="536">
        <v>0</v>
      </c>
      <c r="N95" s="535"/>
      <c r="O95" s="249">
        <v>17.28</v>
      </c>
      <c r="P95" s="249">
        <v>7.15</v>
      </c>
      <c r="Q95" s="249">
        <v>48.98</v>
      </c>
      <c r="R95" s="250">
        <v>2946</v>
      </c>
      <c r="S95" s="249" t="s">
        <v>61</v>
      </c>
      <c r="T95" s="250">
        <f t="shared" si="25"/>
        <v>2624.5893376413569</v>
      </c>
      <c r="U95" s="249">
        <f t="shared" si="26"/>
        <v>10.130000000000001</v>
      </c>
      <c r="V95" s="251"/>
      <c r="W95" s="249">
        <v>18.190000000000001</v>
      </c>
      <c r="X95" s="249">
        <v>10.35</v>
      </c>
      <c r="Y95" s="249">
        <v>34.35</v>
      </c>
      <c r="Z95" s="252">
        <v>3898</v>
      </c>
      <c r="AA95" s="252" t="s">
        <v>53</v>
      </c>
      <c r="AB95" s="250">
        <f t="shared" si="27"/>
        <v>3557.1152258784159</v>
      </c>
      <c r="AC95" s="249">
        <f t="shared" si="28"/>
        <v>7.8400000000000016</v>
      </c>
      <c r="AD95" s="295"/>
    </row>
    <row r="96" spans="1:30" s="294" customFormat="1" ht="23.25" customHeight="1" x14ac:dyDescent="0.4">
      <c r="A96" s="337">
        <v>25</v>
      </c>
      <c r="B96" s="527" t="s">
        <v>399</v>
      </c>
      <c r="C96" s="529">
        <v>16</v>
      </c>
      <c r="D96" s="529" t="s">
        <v>121</v>
      </c>
      <c r="E96" s="529" t="s">
        <v>27</v>
      </c>
      <c r="F96" s="530"/>
      <c r="G96" s="530"/>
      <c r="H96" s="530">
        <v>161009751</v>
      </c>
      <c r="I96" s="541" t="s">
        <v>395</v>
      </c>
      <c r="J96" s="536">
        <v>0</v>
      </c>
      <c r="K96" s="542">
        <v>2760.74</v>
      </c>
      <c r="L96" s="536">
        <v>2760.74</v>
      </c>
      <c r="M96" s="536">
        <v>0</v>
      </c>
      <c r="N96" s="535"/>
      <c r="O96" s="249">
        <v>16.21</v>
      </c>
      <c r="P96" s="249">
        <v>9.58</v>
      </c>
      <c r="Q96" s="249">
        <v>37.53</v>
      </c>
      <c r="R96" s="250">
        <v>3695</v>
      </c>
      <c r="S96" s="249" t="s">
        <v>29</v>
      </c>
      <c r="T96" s="250">
        <f t="shared" si="25"/>
        <v>3424.0660252156595</v>
      </c>
      <c r="U96" s="249">
        <f t="shared" si="26"/>
        <v>6.6300000000000008</v>
      </c>
      <c r="V96" s="251"/>
      <c r="W96" s="249">
        <v>20.57</v>
      </c>
      <c r="X96" s="249">
        <v>9.18</v>
      </c>
      <c r="Y96" s="249">
        <v>40.68</v>
      </c>
      <c r="Z96" s="252">
        <v>3470</v>
      </c>
      <c r="AA96" s="252" t="s">
        <v>29</v>
      </c>
      <c r="AB96" s="250">
        <f t="shared" si="27"/>
        <v>3034.8172208764595</v>
      </c>
      <c r="AC96" s="249">
        <f t="shared" si="28"/>
        <v>11.39</v>
      </c>
      <c r="AD96" s="295"/>
    </row>
    <row r="97" spans="1:30" s="294" customFormat="1" ht="23.25" customHeight="1" x14ac:dyDescent="0.4">
      <c r="A97" s="337">
        <v>33</v>
      </c>
      <c r="B97" s="527" t="s">
        <v>372</v>
      </c>
      <c r="C97" s="529">
        <v>22</v>
      </c>
      <c r="D97" s="529" t="s">
        <v>121</v>
      </c>
      <c r="E97" s="529" t="s">
        <v>27</v>
      </c>
      <c r="F97" s="530">
        <v>59</v>
      </c>
      <c r="G97" s="530"/>
      <c r="H97" s="530">
        <v>151000487</v>
      </c>
      <c r="I97" s="541" t="s">
        <v>379</v>
      </c>
      <c r="J97" s="536">
        <v>3963.76</v>
      </c>
      <c r="K97" s="542">
        <v>3963.76</v>
      </c>
      <c r="L97" s="536">
        <v>3932.48</v>
      </c>
      <c r="M97" s="536">
        <v>3932.48</v>
      </c>
      <c r="N97" s="535"/>
      <c r="O97" s="249">
        <v>18.89</v>
      </c>
      <c r="P97" s="249">
        <v>8.1</v>
      </c>
      <c r="Q97" s="249">
        <v>38.19</v>
      </c>
      <c r="R97" s="250">
        <v>3826</v>
      </c>
      <c r="S97" s="249" t="s">
        <v>53</v>
      </c>
      <c r="T97" s="250">
        <f t="shared" si="25"/>
        <v>3376.7884657236127</v>
      </c>
      <c r="U97" s="249">
        <f t="shared" si="26"/>
        <v>10.790000000000001</v>
      </c>
      <c r="V97" s="251"/>
      <c r="W97" s="249">
        <v>16.55</v>
      </c>
      <c r="X97" s="249">
        <v>9.1300000000000008</v>
      </c>
      <c r="Y97" s="249">
        <v>28.86</v>
      </c>
      <c r="Z97" s="252">
        <v>4451</v>
      </c>
      <c r="AA97" s="252" t="s">
        <v>70</v>
      </c>
      <c r="AB97" s="250">
        <f t="shared" si="27"/>
        <v>4087.5530978320676</v>
      </c>
      <c r="AC97" s="249">
        <f t="shared" si="28"/>
        <v>7.42</v>
      </c>
      <c r="AD97" s="295"/>
    </row>
    <row r="98" spans="1:30" s="294" customFormat="1" ht="23.25" customHeight="1" x14ac:dyDescent="0.4">
      <c r="A98" s="337">
        <v>38</v>
      </c>
      <c r="B98" s="527" t="s">
        <v>444</v>
      </c>
      <c r="C98" s="529">
        <v>26</v>
      </c>
      <c r="D98" s="529" t="s">
        <v>121</v>
      </c>
      <c r="E98" s="529" t="s">
        <v>27</v>
      </c>
      <c r="F98" s="530"/>
      <c r="G98" s="530"/>
      <c r="H98" s="530">
        <v>151000488</v>
      </c>
      <c r="I98" s="541" t="s">
        <v>372</v>
      </c>
      <c r="J98" s="536">
        <v>0</v>
      </c>
      <c r="K98" s="542">
        <v>2761.96</v>
      </c>
      <c r="L98" s="536">
        <v>2761.96</v>
      </c>
      <c r="M98" s="536">
        <v>0</v>
      </c>
      <c r="N98" s="535"/>
      <c r="O98" s="249">
        <v>15.7</v>
      </c>
      <c r="P98" s="249">
        <v>7.71</v>
      </c>
      <c r="Q98" s="249">
        <v>47.12</v>
      </c>
      <c r="R98" s="250">
        <v>3032</v>
      </c>
      <c r="S98" s="249" t="s">
        <v>61</v>
      </c>
      <c r="T98" s="250">
        <f t="shared" si="25"/>
        <v>2769.5048217575031</v>
      </c>
      <c r="U98" s="249">
        <f t="shared" si="26"/>
        <v>7.9899999999999993</v>
      </c>
      <c r="V98" s="251"/>
      <c r="W98" s="249">
        <v>22.14</v>
      </c>
      <c r="X98" s="249">
        <v>9.48</v>
      </c>
      <c r="Y98" s="249">
        <v>39.74</v>
      </c>
      <c r="Z98" s="252">
        <v>3478</v>
      </c>
      <c r="AA98" s="252" t="s">
        <v>29</v>
      </c>
      <c r="AB98" s="250">
        <f t="shared" si="27"/>
        <v>2991.5718073353955</v>
      </c>
      <c r="AC98" s="249">
        <f t="shared" si="28"/>
        <v>12.66</v>
      </c>
      <c r="AD98" s="295"/>
    </row>
    <row r="99" spans="1:30" s="294" customFormat="1" ht="23.25" customHeight="1" x14ac:dyDescent="0.4">
      <c r="A99" s="337">
        <v>40</v>
      </c>
      <c r="B99" s="527" t="s">
        <v>444</v>
      </c>
      <c r="C99" s="529">
        <v>27</v>
      </c>
      <c r="D99" s="529" t="s">
        <v>121</v>
      </c>
      <c r="E99" s="529" t="s">
        <v>27</v>
      </c>
      <c r="F99" s="530"/>
      <c r="G99" s="530"/>
      <c r="H99" s="530">
        <v>161009759</v>
      </c>
      <c r="I99" s="541" t="s">
        <v>414</v>
      </c>
      <c r="J99" s="536">
        <v>0</v>
      </c>
      <c r="K99" s="542">
        <v>2063.13</v>
      </c>
      <c r="L99" s="536">
        <v>2063.13</v>
      </c>
      <c r="M99" s="536">
        <v>0</v>
      </c>
      <c r="N99" s="535"/>
      <c r="O99" s="249">
        <v>15.51</v>
      </c>
      <c r="P99" s="249">
        <v>10.08</v>
      </c>
      <c r="Q99" s="249">
        <v>35.67</v>
      </c>
      <c r="R99" s="250">
        <v>3781</v>
      </c>
      <c r="S99" s="249" t="s">
        <v>53</v>
      </c>
      <c r="T99" s="250">
        <f t="shared" si="25"/>
        <v>3552.6767126334516</v>
      </c>
      <c r="U99" s="249">
        <f t="shared" si="26"/>
        <v>5.43</v>
      </c>
      <c r="V99" s="251"/>
      <c r="W99" s="249">
        <v>17.82</v>
      </c>
      <c r="X99" s="249">
        <v>9.2200000000000006</v>
      </c>
      <c r="Y99" s="249">
        <v>31.73</v>
      </c>
      <c r="Z99" s="252">
        <v>4197</v>
      </c>
      <c r="AA99" s="252" t="s">
        <v>27</v>
      </c>
      <c r="AB99" s="250">
        <f t="shared" si="27"/>
        <v>3799.3992068737612</v>
      </c>
      <c r="AC99" s="249">
        <f t="shared" si="28"/>
        <v>8.6</v>
      </c>
      <c r="AD99" s="295"/>
    </row>
    <row r="100" spans="1:30" s="294" customFormat="1" ht="23.25" customHeight="1" x14ac:dyDescent="0.4">
      <c r="A100" s="337">
        <v>43</v>
      </c>
      <c r="B100" s="527" t="s">
        <v>445</v>
      </c>
      <c r="C100" s="529">
        <v>29</v>
      </c>
      <c r="D100" s="529" t="s">
        <v>121</v>
      </c>
      <c r="E100" s="529" t="s">
        <v>27</v>
      </c>
      <c r="F100" s="530"/>
      <c r="G100" s="530"/>
      <c r="H100" s="530">
        <v>151000489</v>
      </c>
      <c r="I100" s="541" t="s">
        <v>444</v>
      </c>
      <c r="J100" s="536">
        <v>0</v>
      </c>
      <c r="K100" s="542">
        <v>1570.46</v>
      </c>
      <c r="L100" s="536">
        <v>1539.02</v>
      </c>
      <c r="M100" s="536">
        <v>0</v>
      </c>
      <c r="N100" s="535"/>
      <c r="O100" s="249">
        <v>16.91</v>
      </c>
      <c r="P100" s="249">
        <v>8.8000000000000007</v>
      </c>
      <c r="Q100" s="249">
        <v>40.79</v>
      </c>
      <c r="R100" s="250">
        <v>3462</v>
      </c>
      <c r="S100" s="249" t="s">
        <v>29</v>
      </c>
      <c r="T100" s="250">
        <f t="shared" si="25"/>
        <v>3154.1401315789471</v>
      </c>
      <c r="U100" s="249">
        <f t="shared" si="26"/>
        <v>8.11</v>
      </c>
      <c r="V100" s="251"/>
      <c r="W100" s="249">
        <v>19.18</v>
      </c>
      <c r="X100" s="249">
        <v>9.2799999999999994</v>
      </c>
      <c r="Y100" s="249">
        <v>34.51</v>
      </c>
      <c r="Z100" s="252">
        <v>3961</v>
      </c>
      <c r="AA100" s="252" t="s">
        <v>53</v>
      </c>
      <c r="AB100" s="250">
        <f t="shared" si="27"/>
        <v>3528.7480158730154</v>
      </c>
      <c r="AC100" s="249">
        <f t="shared" si="28"/>
        <v>9.9</v>
      </c>
      <c r="AD100" s="295"/>
    </row>
    <row r="101" spans="1:30" s="294" customFormat="1" ht="23.25" customHeight="1" x14ac:dyDescent="0.4">
      <c r="A101" s="337">
        <v>45</v>
      </c>
      <c r="B101" s="527" t="s">
        <v>417</v>
      </c>
      <c r="C101" s="529">
        <v>30</v>
      </c>
      <c r="D101" s="529" t="s">
        <v>121</v>
      </c>
      <c r="E101" s="529" t="s">
        <v>27</v>
      </c>
      <c r="F101" s="530"/>
      <c r="G101" s="530"/>
      <c r="H101" s="530">
        <v>161009763</v>
      </c>
      <c r="I101" s="541" t="s">
        <v>446</v>
      </c>
      <c r="J101" s="536">
        <v>0</v>
      </c>
      <c r="K101" s="542">
        <v>2075.88</v>
      </c>
      <c r="L101" s="536">
        <v>2075.88</v>
      </c>
      <c r="M101" s="536">
        <v>0</v>
      </c>
      <c r="N101" s="535"/>
      <c r="O101" s="249">
        <v>15.06</v>
      </c>
      <c r="P101" s="249">
        <v>9.93</v>
      </c>
      <c r="Q101" s="249">
        <v>34.06</v>
      </c>
      <c r="R101" s="250">
        <v>3921</v>
      </c>
      <c r="S101" s="249" t="s">
        <v>53</v>
      </c>
      <c r="T101" s="250">
        <f t="shared" si="25"/>
        <v>3697.6766959031866</v>
      </c>
      <c r="U101" s="249">
        <f t="shared" si="26"/>
        <v>5.1300000000000008</v>
      </c>
      <c r="V101" s="251"/>
      <c r="W101" s="249">
        <v>18.03</v>
      </c>
      <c r="X101" s="249">
        <v>10.039999999999999</v>
      </c>
      <c r="Y101" s="249">
        <v>29.62</v>
      </c>
      <c r="Z101" s="252">
        <v>4273</v>
      </c>
      <c r="AA101" s="252" t="s">
        <v>27</v>
      </c>
      <c r="AB101" s="250">
        <f t="shared" si="27"/>
        <v>3893.4838817252107</v>
      </c>
      <c r="AC101" s="249">
        <f t="shared" si="28"/>
        <v>7.990000000000002</v>
      </c>
      <c r="AD101" s="295"/>
    </row>
    <row r="102" spans="1:30" s="294" customFormat="1" ht="23.25" customHeight="1" x14ac:dyDescent="0.4">
      <c r="A102" s="337">
        <v>48</v>
      </c>
      <c r="B102" s="527" t="s">
        <v>420</v>
      </c>
      <c r="C102" s="529">
        <v>32</v>
      </c>
      <c r="D102" s="529" t="s">
        <v>121</v>
      </c>
      <c r="E102" s="529" t="s">
        <v>27</v>
      </c>
      <c r="F102" s="530"/>
      <c r="G102" s="530"/>
      <c r="H102" s="530">
        <v>151000493</v>
      </c>
      <c r="I102" s="541" t="s">
        <v>417</v>
      </c>
      <c r="J102" s="536">
        <v>0</v>
      </c>
      <c r="K102" s="542">
        <v>2724.46</v>
      </c>
      <c r="L102" s="536">
        <v>2724.46</v>
      </c>
      <c r="M102" s="536">
        <v>0</v>
      </c>
      <c r="N102" s="535"/>
      <c r="O102" s="249">
        <v>15.2</v>
      </c>
      <c r="P102" s="249">
        <v>10.17</v>
      </c>
      <c r="Q102" s="249">
        <v>30.49</v>
      </c>
      <c r="R102" s="250">
        <v>4223</v>
      </c>
      <c r="S102" s="249" t="s">
        <v>27</v>
      </c>
      <c r="T102" s="250">
        <f t="shared" si="25"/>
        <v>3986.5345652899923</v>
      </c>
      <c r="U102" s="249">
        <f t="shared" si="26"/>
        <v>5.0299999999999994</v>
      </c>
      <c r="V102" s="251"/>
      <c r="W102" s="249">
        <v>20.73</v>
      </c>
      <c r="X102" s="249">
        <v>11.22</v>
      </c>
      <c r="Y102" s="249">
        <v>27.36</v>
      </c>
      <c r="Z102" s="252">
        <v>4390</v>
      </c>
      <c r="AA102" s="252" t="s">
        <v>70</v>
      </c>
      <c r="AB102" s="250">
        <f t="shared" si="27"/>
        <v>3919.7488173011939</v>
      </c>
      <c r="AC102" s="249">
        <f t="shared" si="28"/>
        <v>9.51</v>
      </c>
      <c r="AD102" s="295"/>
    </row>
    <row r="103" spans="1:30" s="294" customFormat="1" ht="23.25" customHeight="1" x14ac:dyDescent="0.4">
      <c r="A103" s="337">
        <v>52</v>
      </c>
      <c r="B103" s="527" t="s">
        <v>376</v>
      </c>
      <c r="C103" s="529">
        <v>35</v>
      </c>
      <c r="D103" s="529" t="s">
        <v>121</v>
      </c>
      <c r="E103" s="529" t="s">
        <v>27</v>
      </c>
      <c r="F103" s="530"/>
      <c r="G103" s="530"/>
      <c r="H103" s="530">
        <v>151000495</v>
      </c>
      <c r="I103" s="541" t="s">
        <v>420</v>
      </c>
      <c r="J103" s="536">
        <v>0</v>
      </c>
      <c r="K103" s="537">
        <v>0</v>
      </c>
      <c r="L103" s="536">
        <v>0</v>
      </c>
      <c r="M103" s="536">
        <v>0</v>
      </c>
      <c r="N103" s="535"/>
      <c r="O103" s="249">
        <v>16.72</v>
      </c>
      <c r="P103" s="249">
        <v>10.85</v>
      </c>
      <c r="Q103" s="249">
        <v>31.73</v>
      </c>
      <c r="R103" s="250">
        <v>4025</v>
      </c>
      <c r="S103" s="249" t="s">
        <v>27</v>
      </c>
      <c r="T103" s="250">
        <f t="shared" si="25"/>
        <v>3759.977565900168</v>
      </c>
      <c r="U103" s="249">
        <f t="shared" si="26"/>
        <v>5.8699999999999992</v>
      </c>
      <c r="V103" s="251"/>
      <c r="W103" s="249"/>
      <c r="X103" s="249"/>
      <c r="Y103" s="249"/>
      <c r="Z103" s="250">
        <v>4400.4087155006564</v>
      </c>
      <c r="AA103" s="252" t="s">
        <v>70</v>
      </c>
      <c r="AB103" s="250">
        <v>4037.5542963607527</v>
      </c>
      <c r="AC103" s="249"/>
      <c r="AD103" s="295"/>
    </row>
    <row r="104" spans="1:30" s="294" customFormat="1" ht="23.25" customHeight="1" x14ac:dyDescent="0.4">
      <c r="A104" s="337">
        <v>54</v>
      </c>
      <c r="B104" s="527" t="s">
        <v>447</v>
      </c>
      <c r="C104" s="529">
        <v>36</v>
      </c>
      <c r="D104" s="529" t="s">
        <v>121</v>
      </c>
      <c r="E104" s="529" t="s">
        <v>27</v>
      </c>
      <c r="F104" s="530"/>
      <c r="G104" s="530"/>
      <c r="H104" s="530">
        <v>161009772</v>
      </c>
      <c r="I104" s="541" t="s">
        <v>448</v>
      </c>
      <c r="J104" s="536">
        <v>0</v>
      </c>
      <c r="K104" s="537">
        <v>0</v>
      </c>
      <c r="L104" s="536">
        <v>0</v>
      </c>
      <c r="M104" s="536">
        <v>0</v>
      </c>
      <c r="N104" s="535"/>
      <c r="O104" s="249">
        <v>15.49</v>
      </c>
      <c r="P104" s="249">
        <v>9.1</v>
      </c>
      <c r="Q104" s="249">
        <v>42.03</v>
      </c>
      <c r="R104" s="250">
        <v>3339</v>
      </c>
      <c r="S104" s="249" t="s">
        <v>81</v>
      </c>
      <c r="T104" s="250">
        <f t="shared" si="25"/>
        <v>3104.2782178217822</v>
      </c>
      <c r="U104" s="249">
        <f t="shared" si="26"/>
        <v>6.3900000000000006</v>
      </c>
      <c r="V104" s="251"/>
      <c r="W104" s="249"/>
      <c r="X104" s="249"/>
      <c r="Y104" s="249"/>
      <c r="Z104" s="250">
        <v>4400.4087155006564</v>
      </c>
      <c r="AA104" s="252" t="s">
        <v>70</v>
      </c>
      <c r="AB104" s="250">
        <v>4037.5542963607527</v>
      </c>
      <c r="AC104" s="249"/>
      <c r="AD104" s="295"/>
    </row>
    <row r="105" spans="1:30" s="294" customFormat="1" ht="23.25" customHeight="1" x14ac:dyDescent="0.4">
      <c r="A105" s="337">
        <v>58</v>
      </c>
      <c r="B105" s="527" t="s">
        <v>382</v>
      </c>
      <c r="C105" s="529">
        <v>39</v>
      </c>
      <c r="D105" s="529" t="s">
        <v>121</v>
      </c>
      <c r="E105" s="529" t="s">
        <v>27</v>
      </c>
      <c r="F105" s="530"/>
      <c r="G105" s="530"/>
      <c r="H105" s="530">
        <v>161009773</v>
      </c>
      <c r="I105" s="541" t="s">
        <v>382</v>
      </c>
      <c r="J105" s="536">
        <v>0</v>
      </c>
      <c r="K105" s="542">
        <v>1996.27</v>
      </c>
      <c r="L105" s="536">
        <v>1996.27</v>
      </c>
      <c r="M105" s="536">
        <v>0</v>
      </c>
      <c r="N105" s="535"/>
      <c r="O105" s="249">
        <v>14.28</v>
      </c>
      <c r="P105" s="249">
        <v>9.4700000000000006</v>
      </c>
      <c r="Q105" s="249">
        <v>36.86</v>
      </c>
      <c r="R105" s="250">
        <v>3726</v>
      </c>
      <c r="S105" s="249" t="s">
        <v>53</v>
      </c>
      <c r="T105" s="250">
        <f t="shared" si="25"/>
        <v>3528.0318126587872</v>
      </c>
      <c r="U105" s="249">
        <f t="shared" si="26"/>
        <v>4.8099999999999987</v>
      </c>
      <c r="V105" s="251"/>
      <c r="W105" s="249">
        <v>18.5</v>
      </c>
      <c r="X105" s="249">
        <v>9.26</v>
      </c>
      <c r="Y105" s="249">
        <v>35.409999999999997</v>
      </c>
      <c r="Z105" s="252">
        <v>3855</v>
      </c>
      <c r="AA105" s="252" t="s">
        <v>53</v>
      </c>
      <c r="AB105" s="250">
        <f t="shared" ref="AB105:AB112" si="29">((100-W105)/(100-X105))*Z105</f>
        <v>3462.447652633899</v>
      </c>
      <c r="AC105" s="249">
        <f t="shared" ref="AC105:AC112" si="30">W105-X105</f>
        <v>9.24</v>
      </c>
      <c r="AD105" s="295"/>
    </row>
    <row r="106" spans="1:30" s="294" customFormat="1" ht="23.25" customHeight="1" x14ac:dyDescent="0.4">
      <c r="A106" s="337">
        <v>60</v>
      </c>
      <c r="B106" s="527" t="s">
        <v>401</v>
      </c>
      <c r="C106" s="529">
        <v>40</v>
      </c>
      <c r="D106" s="529" t="s">
        <v>121</v>
      </c>
      <c r="E106" s="529" t="s">
        <v>27</v>
      </c>
      <c r="F106" s="530"/>
      <c r="G106" s="530"/>
      <c r="H106" s="530">
        <v>161009774</v>
      </c>
      <c r="I106" s="541" t="s">
        <v>382</v>
      </c>
      <c r="J106" s="536">
        <v>0</v>
      </c>
      <c r="K106" s="542">
        <v>2054.6799999999998</v>
      </c>
      <c r="L106" s="536">
        <v>2054.6799999999998</v>
      </c>
      <c r="M106" s="536">
        <v>0</v>
      </c>
      <c r="N106" s="535"/>
      <c r="O106" s="249">
        <v>15.54</v>
      </c>
      <c r="P106" s="249">
        <v>7.66</v>
      </c>
      <c r="Q106" s="249">
        <v>48.39</v>
      </c>
      <c r="R106" s="250">
        <v>2897</v>
      </c>
      <c r="S106" s="249" t="s">
        <v>61</v>
      </c>
      <c r="T106" s="250">
        <f t="shared" si="25"/>
        <v>2649.7792939137971</v>
      </c>
      <c r="U106" s="249">
        <f t="shared" si="26"/>
        <v>7.879999999999999</v>
      </c>
      <c r="V106" s="251"/>
      <c r="W106" s="249">
        <v>18.39</v>
      </c>
      <c r="X106" s="249">
        <v>9.1999999999999993</v>
      </c>
      <c r="Y106" s="249">
        <v>39.9</v>
      </c>
      <c r="Z106" s="252">
        <v>3494</v>
      </c>
      <c r="AA106" s="252" t="s">
        <v>29</v>
      </c>
      <c r="AB106" s="250">
        <f t="shared" si="29"/>
        <v>3140.3671806167404</v>
      </c>
      <c r="AC106" s="249">
        <f t="shared" si="30"/>
        <v>9.1900000000000013</v>
      </c>
      <c r="AD106" s="295"/>
    </row>
    <row r="107" spans="1:30" s="294" customFormat="1" ht="23.25" customHeight="1" x14ac:dyDescent="0.4">
      <c r="A107" s="337">
        <v>62</v>
      </c>
      <c r="B107" s="527" t="s">
        <v>400</v>
      </c>
      <c r="C107" s="529">
        <v>41</v>
      </c>
      <c r="D107" s="529" t="s">
        <v>121</v>
      </c>
      <c r="E107" s="529" t="s">
        <v>27</v>
      </c>
      <c r="F107" s="530"/>
      <c r="G107" s="530"/>
      <c r="H107" s="530">
        <v>151000497</v>
      </c>
      <c r="I107" s="541" t="s">
        <v>401</v>
      </c>
      <c r="J107" s="536">
        <v>0</v>
      </c>
      <c r="K107" s="542">
        <v>2035.82</v>
      </c>
      <c r="L107" s="536">
        <v>2035.82</v>
      </c>
      <c r="M107" s="536">
        <v>0</v>
      </c>
      <c r="N107" s="535"/>
      <c r="O107" s="249">
        <v>14.69</v>
      </c>
      <c r="P107" s="249">
        <v>9.44</v>
      </c>
      <c r="Q107" s="249">
        <v>37.93</v>
      </c>
      <c r="R107" s="250">
        <v>3601</v>
      </c>
      <c r="S107" s="249" t="s">
        <v>29</v>
      </c>
      <c r="T107" s="250">
        <f t="shared" si="25"/>
        <v>3392.2406139575974</v>
      </c>
      <c r="U107" s="249">
        <f t="shared" si="26"/>
        <v>5.25</v>
      </c>
      <c r="V107" s="251"/>
      <c r="W107" s="249">
        <v>17.7</v>
      </c>
      <c r="X107" s="249">
        <v>9.7200000000000006</v>
      </c>
      <c r="Y107" s="249">
        <v>35.85</v>
      </c>
      <c r="Z107" s="252">
        <v>3791</v>
      </c>
      <c r="AA107" s="252" t="s">
        <v>53</v>
      </c>
      <c r="AB107" s="250">
        <f t="shared" si="29"/>
        <v>3455.9071776694727</v>
      </c>
      <c r="AC107" s="249">
        <f t="shared" si="30"/>
        <v>7.9799999999999986</v>
      </c>
      <c r="AD107" s="295"/>
    </row>
    <row r="108" spans="1:30" s="294" customFormat="1" ht="23.25" customHeight="1" x14ac:dyDescent="0.4">
      <c r="A108" s="337">
        <v>69</v>
      </c>
      <c r="B108" s="527" t="s">
        <v>435</v>
      </c>
      <c r="C108" s="529">
        <v>45</v>
      </c>
      <c r="D108" s="529" t="s">
        <v>121</v>
      </c>
      <c r="E108" s="529" t="s">
        <v>27</v>
      </c>
      <c r="F108" s="530"/>
      <c r="G108" s="530"/>
      <c r="H108" s="530">
        <v>151000499</v>
      </c>
      <c r="I108" s="541" t="s">
        <v>402</v>
      </c>
      <c r="J108" s="536">
        <v>0</v>
      </c>
      <c r="K108" s="542">
        <v>2017.5</v>
      </c>
      <c r="L108" s="536">
        <v>2017.5</v>
      </c>
      <c r="M108" s="536">
        <v>0</v>
      </c>
      <c r="N108" s="535"/>
      <c r="O108" s="249">
        <v>17.14</v>
      </c>
      <c r="P108" s="249">
        <v>8.84</v>
      </c>
      <c r="Q108" s="249">
        <v>24.31</v>
      </c>
      <c r="R108" s="250">
        <v>4982</v>
      </c>
      <c r="S108" s="249" t="s">
        <v>125</v>
      </c>
      <c r="T108" s="250">
        <f t="shared" si="25"/>
        <v>4528.395348837209</v>
      </c>
      <c r="U108" s="249">
        <f t="shared" si="26"/>
        <v>8.3000000000000007</v>
      </c>
      <c r="V108" s="251"/>
      <c r="W108" s="249">
        <v>15.95</v>
      </c>
      <c r="X108" s="249">
        <v>10.71</v>
      </c>
      <c r="Y108" s="249">
        <v>31.29</v>
      </c>
      <c r="Z108" s="252">
        <v>4127</v>
      </c>
      <c r="AA108" s="252" t="s">
        <v>27</v>
      </c>
      <c r="AB108" s="250">
        <f t="shared" si="29"/>
        <v>3884.8062493000339</v>
      </c>
      <c r="AC108" s="249">
        <f t="shared" si="30"/>
        <v>5.2399999999999984</v>
      </c>
      <c r="AD108" s="295"/>
    </row>
    <row r="109" spans="1:30" s="294" customFormat="1" ht="23.25" customHeight="1" x14ac:dyDescent="0.4">
      <c r="A109" s="337">
        <v>71</v>
      </c>
      <c r="B109" s="527" t="s">
        <v>386</v>
      </c>
      <c r="C109" s="529">
        <v>46</v>
      </c>
      <c r="D109" s="529" t="s">
        <v>121</v>
      </c>
      <c r="E109" s="529" t="s">
        <v>27</v>
      </c>
      <c r="F109" s="530"/>
      <c r="G109" s="530"/>
      <c r="H109" s="530">
        <v>161009779</v>
      </c>
      <c r="I109" s="541" t="s">
        <v>449</v>
      </c>
      <c r="J109" s="536">
        <v>0</v>
      </c>
      <c r="K109" s="542">
        <v>2038.57</v>
      </c>
      <c r="L109" s="536">
        <v>2038.57</v>
      </c>
      <c r="M109" s="536">
        <v>0</v>
      </c>
      <c r="N109" s="535"/>
      <c r="O109" s="249">
        <v>17.649999999999999</v>
      </c>
      <c r="P109" s="249">
        <v>10.09</v>
      </c>
      <c r="Q109" s="249">
        <v>35.89</v>
      </c>
      <c r="R109" s="250">
        <v>3738</v>
      </c>
      <c r="S109" s="249" t="s">
        <v>53</v>
      </c>
      <c r="T109" s="250">
        <f t="shared" si="25"/>
        <v>3423.6936936936936</v>
      </c>
      <c r="U109" s="249">
        <f t="shared" si="26"/>
        <v>7.5599999999999987</v>
      </c>
      <c r="V109" s="251"/>
      <c r="W109" s="249">
        <v>16.25</v>
      </c>
      <c r="X109" s="249">
        <v>10.18</v>
      </c>
      <c r="Y109" s="249">
        <v>38.229999999999997</v>
      </c>
      <c r="Z109" s="252">
        <v>3562</v>
      </c>
      <c r="AA109" s="252" t="s">
        <v>29</v>
      </c>
      <c r="AB109" s="250">
        <f t="shared" si="29"/>
        <v>3321.2814517924739</v>
      </c>
      <c r="AC109" s="249">
        <f t="shared" si="30"/>
        <v>6.07</v>
      </c>
      <c r="AD109" s="295"/>
    </row>
    <row r="110" spans="1:30" s="294" customFormat="1" ht="23.25" customHeight="1" x14ac:dyDescent="0.4">
      <c r="A110" s="337">
        <v>80</v>
      </c>
      <c r="B110" s="544" t="s">
        <v>427</v>
      </c>
      <c r="C110" s="545">
        <v>53</v>
      </c>
      <c r="D110" s="545" t="s">
        <v>121</v>
      </c>
      <c r="E110" s="545" t="s">
        <v>27</v>
      </c>
      <c r="F110" s="546">
        <v>58</v>
      </c>
      <c r="G110" s="546"/>
      <c r="H110" s="546">
        <v>161009782</v>
      </c>
      <c r="I110" s="547" t="s">
        <v>427</v>
      </c>
      <c r="J110" s="548">
        <v>0</v>
      </c>
      <c r="K110" s="549">
        <v>2012.48</v>
      </c>
      <c r="L110" s="548">
        <v>2012.48</v>
      </c>
      <c r="M110" s="548">
        <v>0</v>
      </c>
      <c r="N110" s="535"/>
      <c r="O110" s="273">
        <v>15.75</v>
      </c>
      <c r="P110" s="273">
        <v>10.050000000000001</v>
      </c>
      <c r="Q110" s="273">
        <v>31.04</v>
      </c>
      <c r="R110" s="275">
        <v>4167</v>
      </c>
      <c r="S110" s="273" t="s">
        <v>27</v>
      </c>
      <c r="T110" s="250">
        <f t="shared" si="25"/>
        <v>3902.9433018343525</v>
      </c>
      <c r="U110" s="249">
        <f t="shared" si="26"/>
        <v>5.6999999999999993</v>
      </c>
      <c r="V110" s="251"/>
      <c r="W110" s="273">
        <v>15.78</v>
      </c>
      <c r="X110" s="273">
        <v>10.99</v>
      </c>
      <c r="Y110" s="273">
        <v>28.41</v>
      </c>
      <c r="Z110" s="274">
        <v>4303</v>
      </c>
      <c r="AA110" s="274" t="s">
        <v>70</v>
      </c>
      <c r="AB110" s="250">
        <f t="shared" si="29"/>
        <v>4071.4375912818782</v>
      </c>
      <c r="AC110" s="249">
        <f t="shared" si="30"/>
        <v>4.7899999999999991</v>
      </c>
      <c r="AD110" s="295"/>
    </row>
    <row r="111" spans="1:30" s="294" customFormat="1" ht="23.25" customHeight="1" x14ac:dyDescent="0.4">
      <c r="A111" s="337">
        <v>83</v>
      </c>
      <c r="B111" s="544" t="s">
        <v>430</v>
      </c>
      <c r="C111" s="545">
        <v>55</v>
      </c>
      <c r="D111" s="545" t="s">
        <v>121</v>
      </c>
      <c r="E111" s="545" t="s">
        <v>27</v>
      </c>
      <c r="F111" s="546"/>
      <c r="G111" s="546"/>
      <c r="H111" s="546">
        <v>161009783</v>
      </c>
      <c r="I111" s="547" t="s">
        <v>427</v>
      </c>
      <c r="J111" s="548">
        <v>0</v>
      </c>
      <c r="K111" s="549">
        <v>1276.3499999999999</v>
      </c>
      <c r="L111" s="548">
        <v>1255.74</v>
      </c>
      <c r="M111" s="548">
        <v>0</v>
      </c>
      <c r="N111" s="535"/>
      <c r="O111" s="273">
        <v>15.67</v>
      </c>
      <c r="P111" s="273">
        <v>10.29</v>
      </c>
      <c r="Q111" s="273">
        <v>27.03</v>
      </c>
      <c r="R111" s="275">
        <v>4428</v>
      </c>
      <c r="S111" s="273" t="s">
        <v>70</v>
      </c>
      <c r="T111" s="250">
        <f t="shared" si="25"/>
        <v>4162.4483335191171</v>
      </c>
      <c r="U111" s="249">
        <f t="shared" si="26"/>
        <v>5.3800000000000008</v>
      </c>
      <c r="V111" s="251"/>
      <c r="W111" s="273">
        <v>19.36</v>
      </c>
      <c r="X111" s="273">
        <v>10.19</v>
      </c>
      <c r="Y111" s="273">
        <v>26.95</v>
      </c>
      <c r="Z111" s="274">
        <v>4480</v>
      </c>
      <c r="AA111" s="274" t="s">
        <v>70</v>
      </c>
      <c r="AB111" s="250">
        <f t="shared" si="29"/>
        <v>4022.5720966484801</v>
      </c>
      <c r="AC111" s="249">
        <f t="shared" si="30"/>
        <v>9.17</v>
      </c>
      <c r="AD111" s="295"/>
    </row>
    <row r="112" spans="1:30" s="294" customFormat="1" ht="23.25" customHeight="1" x14ac:dyDescent="0.4">
      <c r="A112" s="337">
        <v>86</v>
      </c>
      <c r="B112" s="544" t="s">
        <v>405</v>
      </c>
      <c r="C112" s="545">
        <v>57</v>
      </c>
      <c r="D112" s="545" t="s">
        <v>121</v>
      </c>
      <c r="E112" s="545" t="s">
        <v>27</v>
      </c>
      <c r="F112" s="546"/>
      <c r="G112" s="546"/>
      <c r="H112" s="546">
        <v>151000505</v>
      </c>
      <c r="I112" s="547" t="s">
        <v>430</v>
      </c>
      <c r="J112" s="548">
        <v>0</v>
      </c>
      <c r="K112" s="549">
        <v>2062</v>
      </c>
      <c r="L112" s="548">
        <v>2062</v>
      </c>
      <c r="M112" s="548">
        <v>0</v>
      </c>
      <c r="N112" s="535"/>
      <c r="O112" s="273">
        <v>16.87</v>
      </c>
      <c r="P112" s="273">
        <v>9.69</v>
      </c>
      <c r="Q112" s="273">
        <v>35.799999999999997</v>
      </c>
      <c r="R112" s="275">
        <v>3799</v>
      </c>
      <c r="S112" s="273" t="s">
        <v>53</v>
      </c>
      <c r="T112" s="250">
        <f t="shared" si="25"/>
        <v>3496.96456649319</v>
      </c>
      <c r="U112" s="249">
        <f t="shared" si="26"/>
        <v>7.1800000000000015</v>
      </c>
      <c r="V112" s="251"/>
      <c r="W112" s="273">
        <v>18.899999999999999</v>
      </c>
      <c r="X112" s="273">
        <v>9.7100000000000009</v>
      </c>
      <c r="Y112" s="273">
        <v>33.17</v>
      </c>
      <c r="Z112" s="274">
        <v>4000</v>
      </c>
      <c r="AA112" s="274" t="s">
        <v>53</v>
      </c>
      <c r="AB112" s="250">
        <f t="shared" si="29"/>
        <v>3592.8674271790896</v>
      </c>
      <c r="AC112" s="249">
        <f t="shared" si="30"/>
        <v>9.1899999999999977</v>
      </c>
      <c r="AD112" s="295"/>
    </row>
    <row r="113" spans="1:30" s="294" customFormat="1" ht="23.25" customHeight="1" x14ac:dyDescent="0.4">
      <c r="A113" s="337"/>
      <c r="B113" s="544"/>
      <c r="C113" s="545"/>
      <c r="D113" s="538" t="s">
        <v>121</v>
      </c>
      <c r="E113" s="538" t="s">
        <v>27</v>
      </c>
      <c r="F113" s="546"/>
      <c r="G113" s="546"/>
      <c r="H113" s="546"/>
      <c r="I113" s="547"/>
      <c r="J113" s="533">
        <f>SUM(J94:J112)</f>
        <v>7969.2000000000007</v>
      </c>
      <c r="K113" s="543">
        <f>SUM(K94:K112)</f>
        <v>39327.420000000006</v>
      </c>
      <c r="L113" s="533">
        <f>SUM(L94:L112)</f>
        <v>39181.270000000004</v>
      </c>
      <c r="M113" s="533">
        <f>SUM(M94:M112)</f>
        <v>7906.24</v>
      </c>
      <c r="N113" s="535"/>
      <c r="O113" s="418">
        <f>SUMPRODUCT(O94:O112,$L94:$L112)/$L113</f>
        <v>16.432367404119368</v>
      </c>
      <c r="P113" s="418">
        <f t="shared" ref="P113:U113" si="31">SUMPRODUCT(P94:P112,$L94:$L112)/$L113</f>
        <v>8.9804538035648136</v>
      </c>
      <c r="Q113" s="418">
        <f t="shared" si="31"/>
        <v>38.284739096001736</v>
      </c>
      <c r="R113" s="417">
        <f t="shared" si="31"/>
        <v>3673.7491181373134</v>
      </c>
      <c r="S113" s="417" t="s">
        <v>29</v>
      </c>
      <c r="T113" s="417">
        <f t="shared" si="31"/>
        <v>3378.34461887618</v>
      </c>
      <c r="U113" s="418">
        <f t="shared" si="31"/>
        <v>7.4519136005545503</v>
      </c>
      <c r="V113" s="251"/>
      <c r="W113" s="273"/>
      <c r="X113" s="273"/>
      <c r="Y113" s="273"/>
      <c r="Z113" s="417">
        <f>SUMPRODUCT(Z94:Z112,$K94:$K112)/$K113</f>
        <v>3976.9411921758406</v>
      </c>
      <c r="AA113" s="417" t="s">
        <v>53</v>
      </c>
      <c r="AB113" s="417">
        <f t="shared" ref="AB113" si="32">SUMPRODUCT(AB94:AB112,$K94:$K112)/$K113</f>
        <v>3585.2212659026031</v>
      </c>
      <c r="AC113" s="249"/>
      <c r="AD113" s="295"/>
    </row>
    <row r="114" spans="1:30" s="294" customFormat="1" ht="23.25" customHeight="1" x14ac:dyDescent="0.4">
      <c r="A114" s="337"/>
      <c r="B114" s="544"/>
      <c r="C114" s="545"/>
      <c r="D114" s="545"/>
      <c r="E114" s="545"/>
      <c r="F114" s="546"/>
      <c r="G114" s="546"/>
      <c r="H114" s="546"/>
      <c r="I114" s="547"/>
      <c r="J114" s="548"/>
      <c r="K114" s="549"/>
      <c r="L114" s="548"/>
      <c r="M114" s="548"/>
      <c r="N114" s="535"/>
      <c r="O114" s="273"/>
      <c r="P114" s="273"/>
      <c r="Q114" s="273"/>
      <c r="R114" s="275"/>
      <c r="S114" s="273"/>
      <c r="T114" s="250"/>
      <c r="U114" s="249"/>
      <c r="V114" s="251"/>
      <c r="W114" s="273"/>
      <c r="X114" s="273"/>
      <c r="Y114" s="273"/>
      <c r="Z114" s="274"/>
      <c r="AA114" s="274"/>
      <c r="AB114" s="250"/>
      <c r="AC114" s="249"/>
      <c r="AD114" s="295"/>
    </row>
    <row r="115" spans="1:30" s="294" customFormat="1" ht="23.25" customHeight="1" x14ac:dyDescent="0.4">
      <c r="A115" s="337"/>
      <c r="B115" s="544"/>
      <c r="C115" s="545"/>
      <c r="D115" s="545"/>
      <c r="E115" s="545"/>
      <c r="F115" s="546"/>
      <c r="G115" s="546"/>
      <c r="H115" s="546"/>
      <c r="I115" s="547"/>
      <c r="J115" s="548"/>
      <c r="K115" s="549"/>
      <c r="L115" s="548"/>
      <c r="M115" s="548"/>
      <c r="N115" s="535"/>
      <c r="O115" s="273"/>
      <c r="P115" s="273"/>
      <c r="Q115" s="273"/>
      <c r="R115" s="275"/>
      <c r="S115" s="273"/>
      <c r="T115" s="250"/>
      <c r="U115" s="249"/>
      <c r="V115" s="251"/>
      <c r="W115" s="273"/>
      <c r="X115" s="273"/>
      <c r="Y115" s="273"/>
      <c r="Z115" s="274"/>
      <c r="AA115" s="274"/>
      <c r="AB115" s="250"/>
      <c r="AC115" s="249"/>
      <c r="AD115" s="295"/>
    </row>
    <row r="116" spans="1:30" s="555" customFormat="1" ht="23.25" customHeight="1" x14ac:dyDescent="0.4">
      <c r="A116" s="337">
        <v>26</v>
      </c>
      <c r="B116" s="527" t="s">
        <v>398</v>
      </c>
      <c r="C116" s="538">
        <v>17</v>
      </c>
      <c r="D116" s="538" t="s">
        <v>190</v>
      </c>
      <c r="E116" s="538" t="s">
        <v>27</v>
      </c>
      <c r="F116" s="530">
        <v>58</v>
      </c>
      <c r="G116" s="530"/>
      <c r="H116" s="531" t="s">
        <v>450</v>
      </c>
      <c r="I116" s="532" t="s">
        <v>451</v>
      </c>
      <c r="J116" s="533">
        <v>3904.27</v>
      </c>
      <c r="K116" s="534">
        <v>3904.27</v>
      </c>
      <c r="L116" s="533">
        <v>3873.85</v>
      </c>
      <c r="M116" s="533">
        <v>3873.85</v>
      </c>
      <c r="N116" s="535"/>
      <c r="O116" s="418">
        <v>16.829999999999998</v>
      </c>
      <c r="P116" s="418">
        <v>5.86</v>
      </c>
      <c r="Q116" s="418">
        <v>45.72</v>
      </c>
      <c r="R116" s="417">
        <v>3470</v>
      </c>
      <c r="S116" s="418" t="s">
        <v>29</v>
      </c>
      <c r="T116" s="417">
        <f>((100-O116)/(100-P116))*R116</f>
        <v>3065.64584661143</v>
      </c>
      <c r="U116" s="418">
        <f>O116-P116</f>
        <v>10.969999999999999</v>
      </c>
      <c r="V116" s="251"/>
      <c r="W116" s="249"/>
      <c r="X116" s="249"/>
      <c r="Y116" s="249"/>
      <c r="Z116" s="419">
        <v>4150</v>
      </c>
      <c r="AA116" s="419" t="s">
        <v>27</v>
      </c>
      <c r="AB116" s="417">
        <v>3850</v>
      </c>
      <c r="AC116" s="249"/>
      <c r="AD116" s="295"/>
    </row>
    <row r="117" spans="1:30" s="555" customFormat="1" ht="23.25" customHeight="1" x14ac:dyDescent="0.4">
      <c r="A117" s="337"/>
      <c r="B117" s="527"/>
      <c r="C117" s="529"/>
      <c r="D117" s="529"/>
      <c r="E117" s="529"/>
      <c r="F117" s="530"/>
      <c r="G117" s="530"/>
      <c r="H117" s="531"/>
      <c r="I117" s="532"/>
      <c r="J117" s="536"/>
      <c r="K117" s="537"/>
      <c r="L117" s="536"/>
      <c r="M117" s="536"/>
      <c r="N117" s="535"/>
      <c r="O117" s="249"/>
      <c r="P117" s="249"/>
      <c r="Q117" s="249"/>
      <c r="R117" s="250"/>
      <c r="S117" s="249"/>
      <c r="T117" s="250"/>
      <c r="U117" s="249"/>
      <c r="V117" s="251"/>
      <c r="W117" s="249"/>
      <c r="X117" s="249"/>
      <c r="Y117" s="249"/>
      <c r="Z117" s="252"/>
      <c r="AA117" s="252"/>
      <c r="AB117" s="250"/>
      <c r="AC117" s="249"/>
      <c r="AD117" s="295"/>
    </row>
    <row r="118" spans="1:30" s="555" customFormat="1" ht="23.25" customHeight="1" x14ac:dyDescent="0.4">
      <c r="A118" s="337"/>
      <c r="B118" s="527"/>
      <c r="C118" s="529"/>
      <c r="D118" s="529"/>
      <c r="E118" s="529"/>
      <c r="F118" s="530"/>
      <c r="G118" s="530"/>
      <c r="H118" s="531"/>
      <c r="I118" s="532"/>
      <c r="J118" s="536"/>
      <c r="K118" s="537"/>
      <c r="L118" s="536"/>
      <c r="M118" s="536"/>
      <c r="N118" s="535"/>
      <c r="O118" s="249"/>
      <c r="P118" s="249"/>
      <c r="Q118" s="249"/>
      <c r="R118" s="250"/>
      <c r="S118" s="249"/>
      <c r="T118" s="250"/>
      <c r="U118" s="249"/>
      <c r="V118" s="251"/>
      <c r="W118" s="249"/>
      <c r="X118" s="249"/>
      <c r="Y118" s="249"/>
      <c r="Z118" s="252"/>
      <c r="AA118" s="252"/>
      <c r="AB118" s="250"/>
      <c r="AC118" s="249"/>
      <c r="AD118" s="295"/>
    </row>
    <row r="119" spans="1:30" s="555" customFormat="1" ht="23.25" customHeight="1" x14ac:dyDescent="0.4">
      <c r="A119" s="337">
        <v>41</v>
      </c>
      <c r="B119" s="527" t="s">
        <v>445</v>
      </c>
      <c r="C119" s="539">
        <v>28</v>
      </c>
      <c r="D119" s="539" t="s">
        <v>352</v>
      </c>
      <c r="E119" s="529" t="s">
        <v>27</v>
      </c>
      <c r="F119" s="530">
        <v>59</v>
      </c>
      <c r="G119" s="530"/>
      <c r="H119" s="531" t="s">
        <v>452</v>
      </c>
      <c r="I119" s="532" t="s">
        <v>453</v>
      </c>
      <c r="J119" s="536">
        <v>4007.02</v>
      </c>
      <c r="K119" s="537">
        <v>4007.02</v>
      </c>
      <c r="L119" s="536">
        <v>3975.34</v>
      </c>
      <c r="M119" s="536">
        <v>3975.34</v>
      </c>
      <c r="N119" s="535"/>
      <c r="O119" s="249">
        <v>14.54</v>
      </c>
      <c r="P119" s="249">
        <v>4.8600000000000003</v>
      </c>
      <c r="Q119" s="249">
        <v>54.64</v>
      </c>
      <c r="R119" s="250">
        <v>2748</v>
      </c>
      <c r="S119" s="249" t="s">
        <v>54</v>
      </c>
      <c r="T119" s="250">
        <f>((100-O119)/(100-P119))*R119</f>
        <v>2468.4052974563801</v>
      </c>
      <c r="U119" s="249">
        <f>O119-P119</f>
        <v>9.68</v>
      </c>
      <c r="V119" s="251"/>
      <c r="W119" s="249"/>
      <c r="X119" s="249"/>
      <c r="Y119" s="249"/>
      <c r="Z119" s="252">
        <v>4150</v>
      </c>
      <c r="AA119" s="252" t="s">
        <v>27</v>
      </c>
      <c r="AB119" s="250">
        <v>3850</v>
      </c>
      <c r="AC119" s="249"/>
      <c r="AD119" s="295"/>
    </row>
    <row r="120" spans="1:30" s="555" customFormat="1" ht="23.25" customHeight="1" x14ac:dyDescent="0.4">
      <c r="A120" s="337">
        <v>55</v>
      </c>
      <c r="B120" s="527" t="s">
        <v>382</v>
      </c>
      <c r="C120" s="539">
        <v>37</v>
      </c>
      <c r="D120" s="539" t="s">
        <v>352</v>
      </c>
      <c r="E120" s="529" t="s">
        <v>27</v>
      </c>
      <c r="F120" s="530">
        <v>58</v>
      </c>
      <c r="G120" s="530"/>
      <c r="H120" s="531" t="s">
        <v>454</v>
      </c>
      <c r="I120" s="532" t="s">
        <v>455</v>
      </c>
      <c r="J120" s="536">
        <v>3904.28</v>
      </c>
      <c r="K120" s="537">
        <v>3904.28</v>
      </c>
      <c r="L120" s="536">
        <v>3873.46</v>
      </c>
      <c r="M120" s="536">
        <v>3873.46</v>
      </c>
      <c r="N120" s="535"/>
      <c r="O120" s="249">
        <v>14.31</v>
      </c>
      <c r="P120" s="249">
        <v>5.56</v>
      </c>
      <c r="Q120" s="249">
        <v>47.01</v>
      </c>
      <c r="R120" s="250">
        <v>3305</v>
      </c>
      <c r="S120" s="249" t="s">
        <v>81</v>
      </c>
      <c r="T120" s="250">
        <f>((100-O120)/(100-P120))*R120</f>
        <v>2998.7870605675562</v>
      </c>
      <c r="U120" s="249">
        <f>O120-P120</f>
        <v>8.75</v>
      </c>
      <c r="V120" s="251"/>
      <c r="W120" s="249"/>
      <c r="X120" s="249"/>
      <c r="Y120" s="249"/>
      <c r="Z120" s="252">
        <v>4150</v>
      </c>
      <c r="AA120" s="252" t="s">
        <v>27</v>
      </c>
      <c r="AB120" s="250">
        <v>3850</v>
      </c>
      <c r="AC120" s="249"/>
      <c r="AD120" s="295"/>
    </row>
    <row r="121" spans="1:30" s="555" customFormat="1" ht="23.25" customHeight="1" x14ac:dyDescent="0.4">
      <c r="A121" s="337"/>
      <c r="B121" s="527"/>
      <c r="C121" s="529"/>
      <c r="D121" s="538" t="s">
        <v>352</v>
      </c>
      <c r="E121" s="538" t="s">
        <v>27</v>
      </c>
      <c r="F121" s="530"/>
      <c r="G121" s="530"/>
      <c r="H121" s="531"/>
      <c r="I121" s="532"/>
      <c r="J121" s="533">
        <f>SUM(J119:J120)</f>
        <v>7911.3</v>
      </c>
      <c r="K121" s="534">
        <f>SUM(K119:K120)</f>
        <v>7911.3</v>
      </c>
      <c r="L121" s="533">
        <f>SUM(L119:L120)</f>
        <v>7848.8</v>
      </c>
      <c r="M121" s="533">
        <f>SUM(M119:M120)</f>
        <v>7848.8</v>
      </c>
      <c r="N121" s="535"/>
      <c r="O121" s="418">
        <f>SUMPRODUCT(O119:O120,$L119:$L120)/$L121</f>
        <v>14.426492737743349</v>
      </c>
      <c r="P121" s="418">
        <f t="shared" ref="P121:U121" si="33">SUMPRODUCT(P119:P120,$L119:$L120)/$L121</f>
        <v>5.2054568851289362</v>
      </c>
      <c r="Q121" s="418">
        <f t="shared" si="33"/>
        <v>50.874519952094595</v>
      </c>
      <c r="R121" s="417">
        <f t="shared" si="33"/>
        <v>3022.884978595454</v>
      </c>
      <c r="S121" s="417" t="s">
        <v>61</v>
      </c>
      <c r="T121" s="417">
        <f t="shared" si="33"/>
        <v>2730.1539143329237</v>
      </c>
      <c r="U121" s="418">
        <f t="shared" si="33"/>
        <v>9.2210358526144116</v>
      </c>
      <c r="V121" s="251"/>
      <c r="W121" s="249"/>
      <c r="X121" s="249"/>
      <c r="Y121" s="249"/>
      <c r="Z121" s="419">
        <v>4150</v>
      </c>
      <c r="AA121" s="419" t="s">
        <v>27</v>
      </c>
      <c r="AB121" s="417">
        <v>3850</v>
      </c>
      <c r="AC121" s="249"/>
      <c r="AD121" s="295"/>
    </row>
    <row r="122" spans="1:30" s="555" customFormat="1" ht="23.25" customHeight="1" x14ac:dyDescent="0.4">
      <c r="A122" s="337"/>
      <c r="B122" s="527"/>
      <c r="C122" s="529"/>
      <c r="D122" s="529"/>
      <c r="E122" s="529"/>
      <c r="F122" s="530"/>
      <c r="G122" s="530"/>
      <c r="H122" s="531"/>
      <c r="I122" s="532"/>
      <c r="J122" s="536"/>
      <c r="K122" s="537"/>
      <c r="L122" s="536"/>
      <c r="M122" s="536"/>
      <c r="N122" s="535"/>
      <c r="O122" s="249"/>
      <c r="P122" s="249"/>
      <c r="Q122" s="249"/>
      <c r="R122" s="250"/>
      <c r="S122" s="249"/>
      <c r="T122" s="250"/>
      <c r="U122" s="249"/>
      <c r="V122" s="251"/>
      <c r="W122" s="249"/>
      <c r="X122" s="249"/>
      <c r="Y122" s="249"/>
      <c r="Z122" s="252"/>
      <c r="AA122" s="252"/>
      <c r="AB122" s="250"/>
      <c r="AC122" s="249"/>
      <c r="AD122" s="295"/>
    </row>
    <row r="123" spans="1:30" s="555" customFormat="1" ht="23.25" customHeight="1" x14ac:dyDescent="0.4">
      <c r="A123" s="337"/>
      <c r="B123" s="527"/>
      <c r="C123" s="529"/>
      <c r="D123" s="529"/>
      <c r="E123" s="529"/>
      <c r="F123" s="530"/>
      <c r="G123" s="530"/>
      <c r="H123" s="531"/>
      <c r="I123" s="532"/>
      <c r="J123" s="536"/>
      <c r="K123" s="537"/>
      <c r="L123" s="536"/>
      <c r="M123" s="536"/>
      <c r="N123" s="535"/>
      <c r="O123" s="249"/>
      <c r="P123" s="249"/>
      <c r="Q123" s="249"/>
      <c r="R123" s="250"/>
      <c r="S123" s="249"/>
      <c r="T123" s="250"/>
      <c r="U123" s="249"/>
      <c r="V123" s="251"/>
      <c r="W123" s="249"/>
      <c r="X123" s="249"/>
      <c r="Y123" s="249"/>
      <c r="Z123" s="252"/>
      <c r="AA123" s="252"/>
      <c r="AB123" s="250"/>
      <c r="AC123" s="249"/>
      <c r="AD123" s="295"/>
    </row>
    <row r="124" spans="1:30" s="555" customFormat="1" ht="23.25" customHeight="1" x14ac:dyDescent="0.4">
      <c r="A124" s="337">
        <v>84</v>
      </c>
      <c r="B124" s="544" t="s">
        <v>430</v>
      </c>
      <c r="C124" s="538">
        <v>56</v>
      </c>
      <c r="D124" s="538" t="s">
        <v>356</v>
      </c>
      <c r="E124" s="538" t="s">
        <v>27</v>
      </c>
      <c r="F124" s="546">
        <v>59</v>
      </c>
      <c r="G124" s="546"/>
      <c r="H124" s="552" t="s">
        <v>456</v>
      </c>
      <c r="I124" s="553" t="s">
        <v>457</v>
      </c>
      <c r="J124" s="533">
        <v>4099.5</v>
      </c>
      <c r="K124" s="534">
        <v>4099.5</v>
      </c>
      <c r="L124" s="533">
        <v>4067.5</v>
      </c>
      <c r="M124" s="533">
        <v>4067.5</v>
      </c>
      <c r="N124" s="535"/>
      <c r="O124" s="418">
        <v>15.55</v>
      </c>
      <c r="P124" s="418">
        <v>6.38</v>
      </c>
      <c r="Q124" s="418">
        <v>37.340000000000003</v>
      </c>
      <c r="R124" s="417">
        <v>4161</v>
      </c>
      <c r="S124" s="418" t="s">
        <v>27</v>
      </c>
      <c r="T124" s="417">
        <f>((100-O124)/(100-P124))*R124</f>
        <v>3753.4335612048708</v>
      </c>
      <c r="U124" s="418">
        <f>O124-P124</f>
        <v>9.1700000000000017</v>
      </c>
      <c r="V124" s="251"/>
      <c r="W124" s="273"/>
      <c r="X124" s="273"/>
      <c r="Y124" s="273"/>
      <c r="Z124" s="419">
        <v>4150</v>
      </c>
      <c r="AA124" s="419" t="s">
        <v>27</v>
      </c>
      <c r="AB124" s="417">
        <v>3850</v>
      </c>
      <c r="AC124" s="273"/>
      <c r="AD124" s="295"/>
    </row>
    <row r="125" spans="1:30" s="555" customFormat="1" ht="23.25" customHeight="1" x14ac:dyDescent="0.4">
      <c r="A125" s="337"/>
      <c r="B125" s="544"/>
      <c r="C125" s="529"/>
      <c r="D125" s="529"/>
      <c r="E125" s="529"/>
      <c r="F125" s="546"/>
      <c r="G125" s="546"/>
      <c r="H125" s="552"/>
      <c r="I125" s="553"/>
      <c r="J125" s="548"/>
      <c r="K125" s="554"/>
      <c r="L125" s="548"/>
      <c r="M125" s="548"/>
      <c r="N125" s="535"/>
      <c r="O125" s="273"/>
      <c r="P125" s="273"/>
      <c r="Q125" s="273"/>
      <c r="R125" s="275"/>
      <c r="S125" s="273"/>
      <c r="T125" s="250"/>
      <c r="U125" s="249"/>
      <c r="V125" s="251"/>
      <c r="W125" s="273"/>
      <c r="X125" s="273"/>
      <c r="Y125" s="273"/>
      <c r="Z125" s="274"/>
      <c r="AA125" s="274"/>
      <c r="AB125" s="275"/>
      <c r="AC125" s="273"/>
      <c r="AD125" s="295"/>
    </row>
    <row r="126" spans="1:30" s="555" customFormat="1" ht="23.25" customHeight="1" x14ac:dyDescent="0.4">
      <c r="A126" s="337"/>
      <c r="B126" s="544"/>
      <c r="C126" s="529"/>
      <c r="D126" s="529"/>
      <c r="E126" s="529"/>
      <c r="F126" s="546"/>
      <c r="G126" s="546"/>
      <c r="H126" s="552"/>
      <c r="I126" s="553"/>
      <c r="J126" s="548"/>
      <c r="K126" s="554"/>
      <c r="L126" s="548"/>
      <c r="M126" s="548"/>
      <c r="N126" s="535"/>
      <c r="O126" s="273"/>
      <c r="P126" s="273"/>
      <c r="Q126" s="273"/>
      <c r="R126" s="275"/>
      <c r="S126" s="273"/>
      <c r="T126" s="250"/>
      <c r="U126" s="249"/>
      <c r="V126" s="251"/>
      <c r="W126" s="273"/>
      <c r="X126" s="273"/>
      <c r="Y126" s="273"/>
      <c r="Z126" s="274"/>
      <c r="AA126" s="274"/>
      <c r="AB126" s="275"/>
      <c r="AC126" s="273"/>
      <c r="AD126" s="295"/>
    </row>
    <row r="127" spans="1:30" s="555" customFormat="1" ht="23.25" customHeight="1" x14ac:dyDescent="0.4">
      <c r="A127" s="337">
        <v>4</v>
      </c>
      <c r="B127" s="527" t="s">
        <v>392</v>
      </c>
      <c r="C127" s="529">
        <v>2</v>
      </c>
      <c r="D127" s="529" t="s">
        <v>68</v>
      </c>
      <c r="E127" s="529" t="s">
        <v>69</v>
      </c>
      <c r="F127" s="530">
        <v>58</v>
      </c>
      <c r="G127" s="530"/>
      <c r="H127" s="531">
        <v>151000479</v>
      </c>
      <c r="I127" s="541" t="s">
        <v>349</v>
      </c>
      <c r="J127" s="536">
        <v>3937.42</v>
      </c>
      <c r="K127" s="542">
        <v>3937.42</v>
      </c>
      <c r="L127" s="536">
        <v>3906.68</v>
      </c>
      <c r="M127" s="536">
        <v>3906.68</v>
      </c>
      <c r="N127" s="535"/>
      <c r="O127" s="249">
        <v>18.829999999999998</v>
      </c>
      <c r="P127" s="249">
        <v>4.59</v>
      </c>
      <c r="Q127" s="249">
        <v>51.75</v>
      </c>
      <c r="R127" s="250">
        <v>2970</v>
      </c>
      <c r="S127" s="249" t="s">
        <v>61</v>
      </c>
      <c r="T127" s="250">
        <f t="shared" ref="T127:T136" si="34">((100-O127)/(100-P127))*R127</f>
        <v>2526.7257100932816</v>
      </c>
      <c r="U127" s="249">
        <f t="shared" ref="U127:U136" si="35">O127-P127</f>
        <v>14.239999999999998</v>
      </c>
      <c r="V127" s="251"/>
      <c r="W127" s="249">
        <v>18.91</v>
      </c>
      <c r="X127" s="249">
        <v>10.199999999999999</v>
      </c>
      <c r="Y127" s="249">
        <v>21.2</v>
      </c>
      <c r="Z127" s="252">
        <v>5127</v>
      </c>
      <c r="AA127" s="252" t="s">
        <v>125</v>
      </c>
      <c r="AB127" s="250">
        <f t="shared" ref="AB127:AB132" si="36">((100-W127)/(100-X127))*Z127</f>
        <v>4629.7152561247221</v>
      </c>
      <c r="AC127" s="249">
        <f t="shared" ref="AC127:AC132" si="37">W127-X127</f>
        <v>8.7100000000000009</v>
      </c>
      <c r="AD127" s="295"/>
    </row>
    <row r="128" spans="1:30" s="555" customFormat="1" ht="23.25" customHeight="1" x14ac:dyDescent="0.4">
      <c r="A128" s="337">
        <v>7</v>
      </c>
      <c r="B128" s="527" t="s">
        <v>369</v>
      </c>
      <c r="C128" s="529">
        <v>5</v>
      </c>
      <c r="D128" s="529" t="s">
        <v>68</v>
      </c>
      <c r="E128" s="529" t="s">
        <v>69</v>
      </c>
      <c r="F128" s="530">
        <v>58</v>
      </c>
      <c r="G128" s="530"/>
      <c r="H128" s="531">
        <v>161009743</v>
      </c>
      <c r="I128" s="541" t="s">
        <v>392</v>
      </c>
      <c r="J128" s="536">
        <v>3857.27</v>
      </c>
      <c r="K128" s="542">
        <v>3064.58</v>
      </c>
      <c r="L128" s="536">
        <v>3064.58</v>
      </c>
      <c r="M128" s="536">
        <v>3826.75</v>
      </c>
      <c r="N128" s="535"/>
      <c r="O128" s="249">
        <v>19.05</v>
      </c>
      <c r="P128" s="249">
        <v>7.24</v>
      </c>
      <c r="Q128" s="249">
        <v>35.43</v>
      </c>
      <c r="R128" s="250">
        <v>4127</v>
      </c>
      <c r="S128" s="249" t="s">
        <v>27</v>
      </c>
      <c r="T128" s="250">
        <f t="shared" si="34"/>
        <v>3601.5594006037081</v>
      </c>
      <c r="U128" s="249">
        <f t="shared" si="35"/>
        <v>11.81</v>
      </c>
      <c r="V128" s="251"/>
      <c r="W128" s="249">
        <v>19.45</v>
      </c>
      <c r="X128" s="249">
        <v>10.01</v>
      </c>
      <c r="Y128" s="249">
        <v>20.52</v>
      </c>
      <c r="Z128" s="252">
        <v>5202</v>
      </c>
      <c r="AA128" s="252" t="s">
        <v>127</v>
      </c>
      <c r="AB128" s="250">
        <f t="shared" si="36"/>
        <v>4656.3073674852758</v>
      </c>
      <c r="AC128" s="249">
        <f t="shared" si="37"/>
        <v>9.44</v>
      </c>
      <c r="AD128" s="295"/>
    </row>
    <row r="129" spans="1:30" s="555" customFormat="1" ht="23.25" customHeight="1" x14ac:dyDescent="0.4">
      <c r="A129" s="337">
        <v>13</v>
      </c>
      <c r="B129" s="527" t="s">
        <v>394</v>
      </c>
      <c r="C129" s="529">
        <v>9</v>
      </c>
      <c r="D129" s="529" t="s">
        <v>68</v>
      </c>
      <c r="E129" s="529" t="s">
        <v>69</v>
      </c>
      <c r="F129" s="530">
        <v>58</v>
      </c>
      <c r="G129" s="530"/>
      <c r="H129" s="531">
        <v>161009744</v>
      </c>
      <c r="I129" s="541" t="s">
        <v>369</v>
      </c>
      <c r="J129" s="536">
        <v>3908.62</v>
      </c>
      <c r="K129" s="542">
        <v>3078.88</v>
      </c>
      <c r="L129" s="536">
        <v>3078.88</v>
      </c>
      <c r="M129" s="536">
        <v>3877.73</v>
      </c>
      <c r="N129" s="535"/>
      <c r="O129" s="249">
        <v>19.2</v>
      </c>
      <c r="P129" s="249">
        <v>7.72</v>
      </c>
      <c r="Q129" s="249">
        <v>37</v>
      </c>
      <c r="R129" s="250">
        <v>4002</v>
      </c>
      <c r="S129" s="249" t="s">
        <v>27</v>
      </c>
      <c r="T129" s="250">
        <f t="shared" si="34"/>
        <v>3504.1352405721714</v>
      </c>
      <c r="U129" s="249">
        <f t="shared" si="35"/>
        <v>11.48</v>
      </c>
      <c r="V129" s="251"/>
      <c r="W129" s="249">
        <v>22.87</v>
      </c>
      <c r="X129" s="249">
        <v>9.6999999999999993</v>
      </c>
      <c r="Y129" s="249">
        <v>23.83</v>
      </c>
      <c r="Z129" s="252">
        <v>4946</v>
      </c>
      <c r="AA129" s="252" t="s">
        <v>125</v>
      </c>
      <c r="AB129" s="250">
        <f t="shared" si="36"/>
        <v>4224.639867109634</v>
      </c>
      <c r="AC129" s="249">
        <f t="shared" si="37"/>
        <v>13.170000000000002</v>
      </c>
      <c r="AD129" s="295"/>
    </row>
    <row r="130" spans="1:30" s="555" customFormat="1" ht="23.25" customHeight="1" x14ac:dyDescent="0.4">
      <c r="A130" s="337">
        <v>20</v>
      </c>
      <c r="B130" s="527" t="s">
        <v>396</v>
      </c>
      <c r="C130" s="529">
        <v>14</v>
      </c>
      <c r="D130" s="529" t="s">
        <v>68</v>
      </c>
      <c r="E130" s="529" t="s">
        <v>69</v>
      </c>
      <c r="F130" s="530">
        <v>51</v>
      </c>
      <c r="G130" s="530"/>
      <c r="H130" s="530">
        <v>151000482</v>
      </c>
      <c r="I130" s="541" t="s">
        <v>396</v>
      </c>
      <c r="J130" s="536">
        <v>3426.77</v>
      </c>
      <c r="K130" s="542">
        <v>2397.1</v>
      </c>
      <c r="L130" s="536">
        <v>2397.1</v>
      </c>
      <c r="M130" s="536">
        <v>3400</v>
      </c>
      <c r="N130" s="535"/>
      <c r="O130" s="249">
        <v>17.899999999999999</v>
      </c>
      <c r="P130" s="249">
        <v>7.49</v>
      </c>
      <c r="Q130" s="249">
        <v>29.15</v>
      </c>
      <c r="R130" s="250">
        <v>4604</v>
      </c>
      <c r="S130" s="249" t="s">
        <v>69</v>
      </c>
      <c r="T130" s="250">
        <f t="shared" si="34"/>
        <v>4085.9193600691815</v>
      </c>
      <c r="U130" s="249">
        <f t="shared" si="35"/>
        <v>10.409999999999998</v>
      </c>
      <c r="V130" s="251"/>
      <c r="W130" s="249">
        <v>20.29</v>
      </c>
      <c r="X130" s="249">
        <v>9.4700000000000006</v>
      </c>
      <c r="Y130" s="249">
        <v>22.42</v>
      </c>
      <c r="Z130" s="252">
        <v>5043</v>
      </c>
      <c r="AA130" s="252" t="s">
        <v>125</v>
      </c>
      <c r="AB130" s="250">
        <f t="shared" si="36"/>
        <v>4440.2687506903794</v>
      </c>
      <c r="AC130" s="249">
        <f t="shared" si="37"/>
        <v>10.819999999999999</v>
      </c>
      <c r="AD130" s="295"/>
    </row>
    <row r="131" spans="1:30" s="555" customFormat="1" ht="23.25" customHeight="1" x14ac:dyDescent="0.4">
      <c r="A131" s="337">
        <v>28</v>
      </c>
      <c r="B131" s="527" t="s">
        <v>398</v>
      </c>
      <c r="C131" s="529">
        <v>19</v>
      </c>
      <c r="D131" s="529" t="s">
        <v>68</v>
      </c>
      <c r="E131" s="529" t="s">
        <v>69</v>
      </c>
      <c r="F131" s="530">
        <v>59</v>
      </c>
      <c r="G131" s="530"/>
      <c r="H131" s="530">
        <v>151000484</v>
      </c>
      <c r="I131" s="541" t="s">
        <v>399</v>
      </c>
      <c r="J131" s="536">
        <v>3991.56</v>
      </c>
      <c r="K131" s="542">
        <v>2695.09</v>
      </c>
      <c r="L131" s="536">
        <v>2695.09</v>
      </c>
      <c r="M131" s="536">
        <v>3960.87</v>
      </c>
      <c r="N131" s="535"/>
      <c r="O131" s="249">
        <v>20.2</v>
      </c>
      <c r="P131" s="249">
        <v>8.44</v>
      </c>
      <c r="Q131" s="249">
        <v>23.9</v>
      </c>
      <c r="R131" s="250">
        <v>5047</v>
      </c>
      <c r="S131" s="249" t="s">
        <v>125</v>
      </c>
      <c r="T131" s="250">
        <f t="shared" si="34"/>
        <v>4398.7614678899081</v>
      </c>
      <c r="U131" s="249">
        <f t="shared" si="35"/>
        <v>11.76</v>
      </c>
      <c r="V131" s="251"/>
      <c r="W131" s="249">
        <v>17.7</v>
      </c>
      <c r="X131" s="249">
        <v>9.1300000000000008</v>
      </c>
      <c r="Y131" s="249">
        <v>21.78</v>
      </c>
      <c r="Z131" s="252">
        <v>5163</v>
      </c>
      <c r="AA131" s="252" t="s">
        <v>125</v>
      </c>
      <c r="AB131" s="250">
        <f t="shared" si="36"/>
        <v>4676.0746120831955</v>
      </c>
      <c r="AC131" s="249">
        <f t="shared" si="37"/>
        <v>8.5699999999999985</v>
      </c>
      <c r="AD131" s="295"/>
    </row>
    <row r="132" spans="1:30" s="555" customFormat="1" ht="23.25" customHeight="1" x14ac:dyDescent="0.4">
      <c r="A132" s="337">
        <v>31</v>
      </c>
      <c r="B132" s="527" t="s">
        <v>379</v>
      </c>
      <c r="C132" s="529">
        <v>21</v>
      </c>
      <c r="D132" s="529" t="s">
        <v>68</v>
      </c>
      <c r="E132" s="529" t="s">
        <v>69</v>
      </c>
      <c r="F132" s="530">
        <v>58</v>
      </c>
      <c r="G132" s="530"/>
      <c r="H132" s="530">
        <v>151000486</v>
      </c>
      <c r="I132" s="541" t="s">
        <v>398</v>
      </c>
      <c r="J132" s="536">
        <v>3965.1</v>
      </c>
      <c r="K132" s="542">
        <v>3145.16</v>
      </c>
      <c r="L132" s="536">
        <v>3145.16</v>
      </c>
      <c r="M132" s="536">
        <v>3934.18</v>
      </c>
      <c r="N132" s="535"/>
      <c r="O132" s="249">
        <v>18.93</v>
      </c>
      <c r="P132" s="249">
        <v>8.31</v>
      </c>
      <c r="Q132" s="249">
        <v>30.88</v>
      </c>
      <c r="R132" s="250">
        <v>4531</v>
      </c>
      <c r="S132" s="249" t="s">
        <v>70</v>
      </c>
      <c r="T132" s="250">
        <f t="shared" si="34"/>
        <v>4006.1966408550547</v>
      </c>
      <c r="U132" s="249">
        <f t="shared" si="35"/>
        <v>10.62</v>
      </c>
      <c r="V132" s="251"/>
      <c r="W132" s="249">
        <v>22.96</v>
      </c>
      <c r="X132" s="249">
        <v>7.73</v>
      </c>
      <c r="Y132" s="249">
        <v>29.04</v>
      </c>
      <c r="Z132" s="252">
        <v>4651</v>
      </c>
      <c r="AA132" s="252" t="s">
        <v>69</v>
      </c>
      <c r="AB132" s="250">
        <f t="shared" si="36"/>
        <v>3883.3102850330547</v>
      </c>
      <c r="AC132" s="249">
        <f t="shared" si="37"/>
        <v>15.23</v>
      </c>
      <c r="AD132" s="295"/>
    </row>
    <row r="133" spans="1:30" s="555" customFormat="1" ht="23.25" customHeight="1" x14ac:dyDescent="0.4">
      <c r="A133" s="337">
        <v>63</v>
      </c>
      <c r="B133" s="527" t="s">
        <v>400</v>
      </c>
      <c r="C133" s="529">
        <v>42</v>
      </c>
      <c r="D133" s="529" t="s">
        <v>68</v>
      </c>
      <c r="E133" s="529" t="s">
        <v>69</v>
      </c>
      <c r="F133" s="530">
        <v>55</v>
      </c>
      <c r="G133" s="530"/>
      <c r="H133" s="530">
        <v>151000498</v>
      </c>
      <c r="I133" s="541" t="s">
        <v>401</v>
      </c>
      <c r="J133" s="536">
        <v>3761.83</v>
      </c>
      <c r="K133" s="537">
        <v>3761.83</v>
      </c>
      <c r="L133" s="536">
        <v>3732.03</v>
      </c>
      <c r="M133" s="536">
        <v>3732.03</v>
      </c>
      <c r="N133" s="535"/>
      <c r="O133" s="249">
        <v>16.38</v>
      </c>
      <c r="P133" s="249">
        <v>8.15</v>
      </c>
      <c r="Q133" s="249">
        <v>35.79</v>
      </c>
      <c r="R133" s="250">
        <v>4042</v>
      </c>
      <c r="S133" s="249" t="s">
        <v>27</v>
      </c>
      <c r="T133" s="250">
        <f t="shared" si="34"/>
        <v>3679.826238432227</v>
      </c>
      <c r="U133" s="249">
        <f t="shared" si="35"/>
        <v>8.2299999999999986</v>
      </c>
      <c r="V133" s="251"/>
      <c r="W133" s="249"/>
      <c r="X133" s="249"/>
      <c r="Y133" s="249"/>
      <c r="Z133" s="283">
        <v>4750</v>
      </c>
      <c r="AA133" s="283" t="s">
        <v>69</v>
      </c>
      <c r="AB133" s="281">
        <v>4450</v>
      </c>
      <c r="AC133" s="249"/>
      <c r="AD133" s="295"/>
    </row>
    <row r="134" spans="1:30" s="555" customFormat="1" ht="23.25" customHeight="1" x14ac:dyDescent="0.4">
      <c r="A134" s="337">
        <v>65</v>
      </c>
      <c r="B134" s="527" t="s">
        <v>402</v>
      </c>
      <c r="C134" s="529">
        <v>43</v>
      </c>
      <c r="D134" s="529" t="s">
        <v>68</v>
      </c>
      <c r="E134" s="529" t="s">
        <v>69</v>
      </c>
      <c r="F134" s="530">
        <v>58</v>
      </c>
      <c r="G134" s="530"/>
      <c r="H134" s="530">
        <v>161009776</v>
      </c>
      <c r="I134" s="541" t="s">
        <v>400</v>
      </c>
      <c r="J134" s="536">
        <v>3975.87</v>
      </c>
      <c r="K134" s="537">
        <v>3975.87</v>
      </c>
      <c r="L134" s="536">
        <v>3944.5</v>
      </c>
      <c r="M134" s="536">
        <v>3944.5</v>
      </c>
      <c r="N134" s="535"/>
      <c r="O134" s="249">
        <v>16.32</v>
      </c>
      <c r="P134" s="249">
        <v>8.76</v>
      </c>
      <c r="Q134" s="249">
        <v>24.88</v>
      </c>
      <c r="R134" s="250">
        <v>4938</v>
      </c>
      <c r="S134" s="249" t="s">
        <v>125</v>
      </c>
      <c r="T134" s="250">
        <f t="shared" si="34"/>
        <v>4528.8452433143366</v>
      </c>
      <c r="U134" s="249">
        <f t="shared" si="35"/>
        <v>7.5600000000000005</v>
      </c>
      <c r="V134" s="251"/>
      <c r="W134" s="249"/>
      <c r="X134" s="249"/>
      <c r="Y134" s="249"/>
      <c r="Z134" s="283">
        <v>4750</v>
      </c>
      <c r="AA134" s="283" t="s">
        <v>69</v>
      </c>
      <c r="AB134" s="281">
        <v>4450</v>
      </c>
      <c r="AC134" s="249"/>
      <c r="AD134" s="295"/>
    </row>
    <row r="135" spans="1:30" s="555" customFormat="1" ht="23.25" customHeight="1" x14ac:dyDescent="0.4">
      <c r="A135" s="337">
        <v>73</v>
      </c>
      <c r="B135" s="527" t="s">
        <v>422</v>
      </c>
      <c r="C135" s="529">
        <v>48</v>
      </c>
      <c r="D135" s="529" t="s">
        <v>68</v>
      </c>
      <c r="E135" s="529" t="s">
        <v>69</v>
      </c>
      <c r="F135" s="530">
        <v>59</v>
      </c>
      <c r="G135" s="530"/>
      <c r="H135" s="530">
        <v>161009780</v>
      </c>
      <c r="I135" s="541" t="s">
        <v>386</v>
      </c>
      <c r="J135" s="536">
        <v>4050.73</v>
      </c>
      <c r="K135" s="542">
        <v>4050.73</v>
      </c>
      <c r="L135" s="536">
        <v>4019.11</v>
      </c>
      <c r="M135" s="536">
        <v>4019.11</v>
      </c>
      <c r="N135" s="535"/>
      <c r="O135" s="249">
        <v>15.65</v>
      </c>
      <c r="P135" s="249">
        <v>9.2100000000000009</v>
      </c>
      <c r="Q135" s="249">
        <v>23.03</v>
      </c>
      <c r="R135" s="250">
        <v>5040</v>
      </c>
      <c r="S135" s="249" t="s">
        <v>125</v>
      </c>
      <c r="T135" s="250">
        <f t="shared" si="34"/>
        <v>4682.4980724749421</v>
      </c>
      <c r="U135" s="249">
        <f t="shared" si="35"/>
        <v>6.4399999999999995</v>
      </c>
      <c r="V135" s="251"/>
      <c r="W135" s="249">
        <v>18.489999999999998</v>
      </c>
      <c r="X135" s="249">
        <v>9.39</v>
      </c>
      <c r="Y135" s="249">
        <v>20.18</v>
      </c>
      <c r="Z135" s="252">
        <v>5276</v>
      </c>
      <c r="AA135" s="252" t="s">
        <v>127</v>
      </c>
      <c r="AB135" s="250">
        <f>((100-W135)/(100-X135))*Z135</f>
        <v>4746.1291248206608</v>
      </c>
      <c r="AC135" s="249">
        <f>W135-X135</f>
        <v>9.0999999999999979</v>
      </c>
      <c r="AD135" s="295"/>
    </row>
    <row r="136" spans="1:30" s="555" customFormat="1" ht="23.25" customHeight="1" x14ac:dyDescent="0.4">
      <c r="A136" s="337">
        <v>76</v>
      </c>
      <c r="B136" s="544" t="s">
        <v>403</v>
      </c>
      <c r="C136" s="545">
        <v>51</v>
      </c>
      <c r="D136" s="545" t="s">
        <v>68</v>
      </c>
      <c r="E136" s="545" t="s">
        <v>69</v>
      </c>
      <c r="F136" s="546">
        <v>51</v>
      </c>
      <c r="G136" s="546"/>
      <c r="H136" s="546">
        <v>151000502</v>
      </c>
      <c r="I136" s="547" t="s">
        <v>403</v>
      </c>
      <c r="J136" s="548">
        <v>3458.39</v>
      </c>
      <c r="K136" s="549">
        <v>2248.4299999999998</v>
      </c>
      <c r="L136" s="548">
        <v>2248.4299999999998</v>
      </c>
      <c r="M136" s="548">
        <v>3431.05</v>
      </c>
      <c r="N136" s="535"/>
      <c r="O136" s="273">
        <v>18.27</v>
      </c>
      <c r="P136" s="273">
        <v>8.94</v>
      </c>
      <c r="Q136" s="273">
        <v>24.83</v>
      </c>
      <c r="R136" s="275">
        <v>4866</v>
      </c>
      <c r="S136" s="273" t="s">
        <v>69</v>
      </c>
      <c r="T136" s="250">
        <f t="shared" si="34"/>
        <v>4367.4300461234352</v>
      </c>
      <c r="U136" s="249">
        <f t="shared" si="35"/>
        <v>9.33</v>
      </c>
      <c r="V136" s="251"/>
      <c r="W136" s="273">
        <v>20.74</v>
      </c>
      <c r="X136" s="273">
        <v>8.8699999999999992</v>
      </c>
      <c r="Y136" s="273">
        <v>25.43</v>
      </c>
      <c r="Z136" s="274">
        <v>4784</v>
      </c>
      <c r="AA136" s="274" t="s">
        <v>69</v>
      </c>
      <c r="AB136" s="250">
        <f>((100-W136)/(100-X136))*Z136</f>
        <v>4160.8673323823114</v>
      </c>
      <c r="AC136" s="249">
        <f>W136-X136</f>
        <v>11.87</v>
      </c>
      <c r="AD136" s="295"/>
    </row>
    <row r="137" spans="1:30" s="555" customFormat="1" ht="23.25" customHeight="1" x14ac:dyDescent="0.4">
      <c r="A137" s="337">
        <v>88</v>
      </c>
      <c r="B137" s="544" t="s">
        <v>404</v>
      </c>
      <c r="C137" s="545">
        <v>59</v>
      </c>
      <c r="D137" s="545" t="s">
        <v>68</v>
      </c>
      <c r="E137" s="545" t="s">
        <v>69</v>
      </c>
      <c r="F137" s="546">
        <v>58</v>
      </c>
      <c r="G137" s="546"/>
      <c r="H137" s="546">
        <v>151000506</v>
      </c>
      <c r="I137" s="547" t="s">
        <v>405</v>
      </c>
      <c r="J137" s="548">
        <v>3977.15</v>
      </c>
      <c r="K137" s="549">
        <v>1857.87</v>
      </c>
      <c r="L137" s="550">
        <v>1826.52</v>
      </c>
      <c r="M137" s="548">
        <v>3945.8</v>
      </c>
      <c r="N137" s="556"/>
      <c r="O137" s="318"/>
      <c r="P137" s="318"/>
      <c r="Q137" s="318"/>
      <c r="R137" s="557">
        <v>4217.9458843419043</v>
      </c>
      <c r="S137" s="318" t="s">
        <v>27</v>
      </c>
      <c r="T137" s="557">
        <v>3704.4647063200537</v>
      </c>
      <c r="U137" s="318"/>
      <c r="V137" s="282"/>
      <c r="W137" s="318">
        <v>16.13</v>
      </c>
      <c r="X137" s="318">
        <v>9.74</v>
      </c>
      <c r="Y137" s="318">
        <v>23.55</v>
      </c>
      <c r="Z137" s="558">
        <v>4885</v>
      </c>
      <c r="AA137" s="558" t="s">
        <v>69</v>
      </c>
      <c r="AB137" s="281">
        <f>((100-W137)/(100-X137))*Z137</f>
        <v>4539.1640815422115</v>
      </c>
      <c r="AC137" s="280">
        <f>W137-X137</f>
        <v>6.3899999999999988</v>
      </c>
      <c r="AD137" s="295"/>
    </row>
    <row r="138" spans="1:30" s="555" customFormat="1" ht="23.25" customHeight="1" x14ac:dyDescent="0.4">
      <c r="A138" s="420"/>
      <c r="B138" s="559"/>
      <c r="C138" s="560"/>
      <c r="D138" s="561" t="s">
        <v>68</v>
      </c>
      <c r="E138" s="561" t="s">
        <v>69</v>
      </c>
      <c r="F138" s="562"/>
      <c r="G138" s="563"/>
      <c r="H138" s="563"/>
      <c r="I138" s="564"/>
      <c r="J138" s="565">
        <f>SUM(J127:J137)</f>
        <v>42310.71</v>
      </c>
      <c r="K138" s="566">
        <f>SUM(K127:K137)</f>
        <v>34212.960000000006</v>
      </c>
      <c r="L138" s="567">
        <f>SUM(L127:L137)</f>
        <v>34058.079999999994</v>
      </c>
      <c r="M138" s="565">
        <f>SUM(M127:M137)</f>
        <v>41978.700000000004</v>
      </c>
      <c r="N138" s="568"/>
      <c r="O138" s="273"/>
      <c r="P138" s="273"/>
      <c r="Q138" s="273"/>
      <c r="R138" s="417">
        <f>SUMPRODUCT(R127:R137,$L127:$L137)/$L138</f>
        <v>4372.6854293215647</v>
      </c>
      <c r="S138" s="417" t="s">
        <v>70</v>
      </c>
      <c r="T138" s="417">
        <f t="shared" ref="T138" si="38">SUMPRODUCT(T127:T137,$L127:$L137)/$L138</f>
        <v>3903.6140265363915</v>
      </c>
      <c r="U138" s="273"/>
      <c r="V138" s="251"/>
      <c r="W138" s="273"/>
      <c r="X138" s="273"/>
      <c r="Y138" s="273"/>
      <c r="Z138" s="417">
        <f>SUMPRODUCT(Z127:Z137,$K127:$K137)/$K138</f>
        <v>4967.3168489367763</v>
      </c>
      <c r="AA138" s="417" t="s">
        <v>125</v>
      </c>
      <c r="AB138" s="417">
        <f t="shared" ref="AB138" si="39">SUMPRODUCT(AB127:AB137,$K127:$K137)/$K138</f>
        <v>4454.8150681147408</v>
      </c>
      <c r="AC138" s="249"/>
      <c r="AD138" s="295"/>
    </row>
    <row r="139" spans="1:30" s="555" customFormat="1" ht="23.25" customHeight="1" x14ac:dyDescent="0.4">
      <c r="A139" s="420"/>
      <c r="B139" s="559"/>
      <c r="C139" s="560"/>
      <c r="D139" s="560"/>
      <c r="E139" s="560"/>
      <c r="F139" s="562"/>
      <c r="G139" s="563"/>
      <c r="H139" s="563"/>
      <c r="I139" s="564"/>
      <c r="J139" s="569"/>
      <c r="K139" s="570">
        <f>K138+K124+K121+K116+K113+K91+K71+K65+K62+K47+K35+K29+K24+K19+K14+K11+K6</f>
        <v>233657.78</v>
      </c>
      <c r="L139" s="571">
        <f>L138+L124+L121+L116+L113+L91+L71+L65+L62+L47+L35+L29+L24+L19+L11+L6+L14</f>
        <v>231824.05999999994</v>
      </c>
      <c r="M139" s="569"/>
      <c r="N139" s="568"/>
      <c r="O139" s="273"/>
      <c r="P139" s="273"/>
      <c r="Q139" s="273"/>
      <c r="R139" s="275"/>
      <c r="S139" s="273"/>
      <c r="T139" s="275"/>
      <c r="U139" s="273"/>
      <c r="V139" s="251"/>
      <c r="W139" s="273"/>
      <c r="X139" s="273"/>
      <c r="Y139" s="273"/>
      <c r="Z139" s="274"/>
      <c r="AA139" s="274"/>
      <c r="AB139" s="250"/>
      <c r="AC139" s="249"/>
      <c r="AD139" s="295"/>
    </row>
    <row r="140" spans="1:30" ht="52.5" customHeight="1" x14ac:dyDescent="0.25">
      <c r="A140" s="216" t="s">
        <v>3</v>
      </c>
      <c r="B140" s="216" t="s">
        <v>4</v>
      </c>
      <c r="C140" s="216" t="s">
        <v>5</v>
      </c>
      <c r="D140" s="216" t="s">
        <v>6</v>
      </c>
      <c r="E140" s="217" t="s">
        <v>7</v>
      </c>
      <c r="F140" s="216" t="s">
        <v>8</v>
      </c>
      <c r="G140" s="524"/>
      <c r="H140" s="216" t="s">
        <v>9</v>
      </c>
      <c r="I140" s="438" t="s">
        <v>10</v>
      </c>
      <c r="J140" s="216" t="s">
        <v>11</v>
      </c>
      <c r="K140" s="216"/>
      <c r="L140" s="216"/>
      <c r="M140" s="438"/>
      <c r="N140" s="218"/>
      <c r="O140" s="219" t="s">
        <v>12</v>
      </c>
      <c r="P140" s="220" t="s">
        <v>367</v>
      </c>
      <c r="Q140" s="220"/>
      <c r="R140" s="220"/>
      <c r="S140" s="220"/>
      <c r="T140" s="221" t="s">
        <v>14</v>
      </c>
      <c r="U140" s="222" t="s">
        <v>15</v>
      </c>
      <c r="V140" s="223"/>
      <c r="W140" s="219" t="s">
        <v>12</v>
      </c>
      <c r="X140" s="220" t="s">
        <v>368</v>
      </c>
      <c r="Y140" s="220"/>
      <c r="Z140" s="220"/>
      <c r="AA140" s="220"/>
      <c r="AB140" s="221" t="s">
        <v>14</v>
      </c>
      <c r="AC140" s="222" t="s">
        <v>15</v>
      </c>
      <c r="AD140" s="1"/>
    </row>
    <row r="141" spans="1:30" ht="52.5" customHeight="1" x14ac:dyDescent="0.25">
      <c r="A141" s="228"/>
      <c r="B141" s="228"/>
      <c r="C141" s="228"/>
      <c r="D141" s="228"/>
      <c r="E141" s="229"/>
      <c r="F141" s="228"/>
      <c r="G141" s="525"/>
      <c r="H141" s="228"/>
      <c r="I141" s="228"/>
      <c r="J141" s="395" t="s">
        <v>17</v>
      </c>
      <c r="K141" s="526" t="s">
        <v>18</v>
      </c>
      <c r="L141" s="397" t="s">
        <v>19</v>
      </c>
      <c r="M141" s="398" t="s">
        <v>20</v>
      </c>
      <c r="N141" s="218"/>
      <c r="O141" s="232"/>
      <c r="P141" s="233" t="s">
        <v>21</v>
      </c>
      <c r="Q141" s="233" t="s">
        <v>22</v>
      </c>
      <c r="R141" s="234" t="s">
        <v>23</v>
      </c>
      <c r="S141" s="235" t="s">
        <v>24</v>
      </c>
      <c r="T141" s="236"/>
      <c r="U141" s="237"/>
      <c r="V141" s="238"/>
      <c r="W141" s="232"/>
      <c r="X141" s="233" t="s">
        <v>21</v>
      </c>
      <c r="Y141" s="233" t="s">
        <v>22</v>
      </c>
      <c r="Z141" s="336" t="s">
        <v>23</v>
      </c>
      <c r="AA141" s="235" t="s">
        <v>24</v>
      </c>
      <c r="AB141" s="236"/>
      <c r="AC141" s="237"/>
      <c r="AD141" s="1"/>
    </row>
    <row r="142" spans="1:30" s="294" customFormat="1" ht="23.25" customHeight="1" x14ac:dyDescent="0.4">
      <c r="A142" s="337">
        <v>6</v>
      </c>
      <c r="B142" s="527" t="s">
        <v>369</v>
      </c>
      <c r="C142" s="529">
        <v>4</v>
      </c>
      <c r="D142" s="529" t="s">
        <v>136</v>
      </c>
      <c r="E142" s="529" t="s">
        <v>81</v>
      </c>
      <c r="F142" s="530">
        <v>58</v>
      </c>
      <c r="G142" s="530"/>
      <c r="H142" s="531" t="s">
        <v>370</v>
      </c>
      <c r="I142" s="532" t="s">
        <v>371</v>
      </c>
      <c r="J142" s="536">
        <v>3611.6</v>
      </c>
      <c r="K142" s="542">
        <v>3611.6</v>
      </c>
      <c r="L142" s="536">
        <v>3583.35</v>
      </c>
      <c r="M142" s="536">
        <v>3583.35</v>
      </c>
      <c r="N142" s="535"/>
      <c r="O142" s="249">
        <v>15.76</v>
      </c>
      <c r="P142" s="249">
        <v>6.59</v>
      </c>
      <c r="Q142" s="249">
        <v>50.31</v>
      </c>
      <c r="R142" s="250">
        <v>2765</v>
      </c>
      <c r="S142" s="249" t="s">
        <v>54</v>
      </c>
      <c r="T142" s="250">
        <v>2493.5617171609033</v>
      </c>
      <c r="U142" s="249">
        <v>9.17</v>
      </c>
      <c r="V142" s="251"/>
      <c r="W142" s="249"/>
      <c r="X142" s="249"/>
      <c r="Y142" s="249"/>
      <c r="Z142" s="252">
        <v>3250</v>
      </c>
      <c r="AA142" s="252" t="s">
        <v>81</v>
      </c>
      <c r="AB142" s="250">
        <v>2950</v>
      </c>
      <c r="AC142" s="249"/>
      <c r="AD142" s="295"/>
    </row>
    <row r="143" spans="1:30" s="294" customFormat="1" ht="23.25" customHeight="1" x14ac:dyDescent="0.4">
      <c r="A143" s="337"/>
      <c r="B143" s="527"/>
      <c r="C143" s="529"/>
      <c r="D143" s="529" t="s">
        <v>373</v>
      </c>
      <c r="E143" s="529" t="s">
        <v>81</v>
      </c>
      <c r="F143" s="530"/>
      <c r="G143" s="530"/>
      <c r="H143" s="531"/>
      <c r="I143" s="532"/>
      <c r="J143" s="536">
        <v>7603.6</v>
      </c>
      <c r="K143" s="542">
        <v>7603.6</v>
      </c>
      <c r="L143" s="536">
        <v>7543.52</v>
      </c>
      <c r="M143" s="536">
        <v>7543.52</v>
      </c>
      <c r="N143" s="535"/>
      <c r="O143" s="249">
        <v>17.577752189959064</v>
      </c>
      <c r="P143" s="249">
        <v>7.5895869832651064</v>
      </c>
      <c r="Q143" s="249">
        <v>44.863765297898063</v>
      </c>
      <c r="R143" s="250">
        <v>3157.1777366534452</v>
      </c>
      <c r="S143" s="250" t="s">
        <v>81</v>
      </c>
      <c r="T143" s="250">
        <v>2817.110775258488</v>
      </c>
      <c r="U143" s="249">
        <v>9.9881652066939566</v>
      </c>
      <c r="V143" s="251"/>
      <c r="W143" s="249"/>
      <c r="X143" s="249"/>
      <c r="Y143" s="249"/>
      <c r="Z143" s="252">
        <v>3250</v>
      </c>
      <c r="AA143" s="252" t="s">
        <v>81</v>
      </c>
      <c r="AB143" s="250">
        <v>2950</v>
      </c>
      <c r="AC143" s="249"/>
      <c r="AD143" s="295"/>
    </row>
    <row r="144" spans="1:30" s="294" customFormat="1" ht="23.25" customHeight="1" x14ac:dyDescent="0.4">
      <c r="A144" s="337">
        <v>30</v>
      </c>
      <c r="B144" s="527" t="s">
        <v>379</v>
      </c>
      <c r="C144" s="529">
        <v>20</v>
      </c>
      <c r="D144" s="529" t="s">
        <v>146</v>
      </c>
      <c r="E144" s="529" t="s">
        <v>81</v>
      </c>
      <c r="F144" s="530">
        <v>58</v>
      </c>
      <c r="G144" s="530"/>
      <c r="H144" s="531" t="s">
        <v>380</v>
      </c>
      <c r="I144" s="532" t="s">
        <v>381</v>
      </c>
      <c r="J144" s="536">
        <v>3532.4</v>
      </c>
      <c r="K144" s="542">
        <v>3532.4</v>
      </c>
      <c r="L144" s="536">
        <v>3504.5</v>
      </c>
      <c r="M144" s="536">
        <v>3504.5</v>
      </c>
      <c r="N144" s="535"/>
      <c r="O144" s="249">
        <v>16.170000000000002</v>
      </c>
      <c r="P144" s="249">
        <v>5.69</v>
      </c>
      <c r="Q144" s="249">
        <v>49.06</v>
      </c>
      <c r="R144" s="250">
        <v>3093</v>
      </c>
      <c r="S144" s="249" t="s">
        <v>61</v>
      </c>
      <c r="T144" s="250">
        <v>2749.2968932244721</v>
      </c>
      <c r="U144" s="249">
        <v>10.48</v>
      </c>
      <c r="V144" s="251"/>
      <c r="W144" s="249"/>
      <c r="X144" s="249"/>
      <c r="Y144" s="249"/>
      <c r="Z144" s="252">
        <v>3250</v>
      </c>
      <c r="AA144" s="252" t="s">
        <v>81</v>
      </c>
      <c r="AB144" s="250">
        <v>2950</v>
      </c>
      <c r="AC144" s="249"/>
      <c r="AD144" s="295"/>
    </row>
    <row r="145" spans="1:30" s="294" customFormat="1" ht="23.25" customHeight="1" x14ac:dyDescent="0.4">
      <c r="A145" s="337"/>
      <c r="B145" s="527"/>
      <c r="C145" s="529"/>
      <c r="D145" s="529" t="s">
        <v>383</v>
      </c>
      <c r="E145" s="529" t="s">
        <v>27</v>
      </c>
      <c r="F145" s="530"/>
      <c r="G145" s="530"/>
      <c r="H145" s="531"/>
      <c r="I145" s="532"/>
      <c r="J145" s="536">
        <v>7750.2999999999993</v>
      </c>
      <c r="K145" s="542">
        <v>7750.2999999999993</v>
      </c>
      <c r="L145" s="536">
        <v>7689.8600000000006</v>
      </c>
      <c r="M145" s="536">
        <v>7689.8600000000006</v>
      </c>
      <c r="N145" s="535"/>
      <c r="O145" s="249">
        <v>15.957964774391211</v>
      </c>
      <c r="P145" s="249">
        <v>7.9084559796927376</v>
      </c>
      <c r="Q145" s="249">
        <v>43.843521156431976</v>
      </c>
      <c r="R145" s="250">
        <v>3297.2725329199748</v>
      </c>
      <c r="S145" s="250" t="s">
        <v>81</v>
      </c>
      <c r="T145" s="250">
        <v>3005.5844958071739</v>
      </c>
      <c r="U145" s="249">
        <v>8.0495087946984736</v>
      </c>
      <c r="V145" s="251"/>
      <c r="W145" s="249"/>
      <c r="X145" s="249"/>
      <c r="Y145" s="249"/>
      <c r="Z145" s="252">
        <v>4150</v>
      </c>
      <c r="AA145" s="252" t="s">
        <v>27</v>
      </c>
      <c r="AB145" s="250">
        <v>3850</v>
      </c>
      <c r="AC145" s="249"/>
      <c r="AD145" s="295"/>
    </row>
    <row r="146" spans="1:30" s="294" customFormat="1" ht="23.25" customHeight="1" x14ac:dyDescent="0.4">
      <c r="A146" s="337"/>
      <c r="B146" s="527"/>
      <c r="C146" s="529"/>
      <c r="D146" s="529" t="s">
        <v>390</v>
      </c>
      <c r="E146" s="529" t="s">
        <v>27</v>
      </c>
      <c r="F146" s="530"/>
      <c r="G146" s="530"/>
      <c r="H146" s="531"/>
      <c r="I146" s="541"/>
      <c r="J146" s="536"/>
      <c r="K146" s="542">
        <v>4597.7300000000005</v>
      </c>
      <c r="L146" s="536">
        <v>4566.24</v>
      </c>
      <c r="M146" s="536"/>
      <c r="N146" s="535"/>
      <c r="O146" s="249">
        <v>15.198098742072252</v>
      </c>
      <c r="P146" s="249">
        <v>5.8161210536458885</v>
      </c>
      <c r="Q146" s="249">
        <v>53.233197247626059</v>
      </c>
      <c r="R146" s="250">
        <v>2743.6879182872563</v>
      </c>
      <c r="S146" s="250" t="s">
        <v>54</v>
      </c>
      <c r="T146" s="250">
        <v>2471.3703378347427</v>
      </c>
      <c r="U146" s="249">
        <v>9.3819776884263639</v>
      </c>
      <c r="V146" s="251"/>
      <c r="W146" s="249">
        <v>16.295365821829467</v>
      </c>
      <c r="X146" s="249">
        <v>6.600431821790318</v>
      </c>
      <c r="Y146" s="249">
        <v>51.493370663349083</v>
      </c>
      <c r="Z146" s="250">
        <v>2878.3402613898597</v>
      </c>
      <c r="AA146" s="250" t="s">
        <v>61</v>
      </c>
      <c r="AB146" s="250">
        <v>2578.6464107521779</v>
      </c>
      <c r="AC146" s="249">
        <v>9.6949340000391491</v>
      </c>
      <c r="AD146" s="295"/>
    </row>
    <row r="147" spans="1:30" s="294" customFormat="1" ht="23.25" customHeight="1" x14ac:dyDescent="0.4">
      <c r="A147" s="337"/>
      <c r="B147" s="527"/>
      <c r="C147" s="529"/>
      <c r="D147" s="529" t="s">
        <v>321</v>
      </c>
      <c r="E147" s="529" t="s">
        <v>27</v>
      </c>
      <c r="F147" s="530"/>
      <c r="G147" s="530"/>
      <c r="H147" s="530"/>
      <c r="I147" s="541"/>
      <c r="J147" s="536"/>
      <c r="K147" s="542">
        <v>5516.63</v>
      </c>
      <c r="L147" s="536">
        <v>5489.5300000000007</v>
      </c>
      <c r="M147" s="536"/>
      <c r="N147" s="535"/>
      <c r="O147" s="249">
        <v>15.352555209644539</v>
      </c>
      <c r="P147" s="249">
        <v>5.6894953302013098</v>
      </c>
      <c r="Q147" s="249">
        <v>50.999904418046704</v>
      </c>
      <c r="R147" s="250">
        <v>2922.7824203529262</v>
      </c>
      <c r="S147" s="250" t="s">
        <v>61</v>
      </c>
      <c r="T147" s="250">
        <v>2623.5244502335659</v>
      </c>
      <c r="U147" s="249">
        <v>9.6630598794432299</v>
      </c>
      <c r="V147" s="251"/>
      <c r="W147" s="249">
        <v>15.156273993361889</v>
      </c>
      <c r="X147" s="249">
        <v>6.2166520683823272</v>
      </c>
      <c r="Y147" s="249">
        <v>55.376772504228128</v>
      </c>
      <c r="Z147" s="250">
        <v>2550.7687755024353</v>
      </c>
      <c r="AA147" s="250" t="s">
        <v>54</v>
      </c>
      <c r="AB147" s="250">
        <v>2307.4950767747746</v>
      </c>
      <c r="AC147" s="249">
        <v>8.9396219249795621</v>
      </c>
      <c r="AD147" s="295"/>
    </row>
    <row r="148" spans="1:30" s="294" customFormat="1" ht="23.25" customHeight="1" x14ac:dyDescent="0.4">
      <c r="A148" s="337"/>
      <c r="B148" s="527"/>
      <c r="C148" s="529"/>
      <c r="D148" s="529" t="s">
        <v>177</v>
      </c>
      <c r="E148" s="529" t="s">
        <v>27</v>
      </c>
      <c r="F148" s="530"/>
      <c r="G148" s="530"/>
      <c r="H148" s="530"/>
      <c r="I148" s="541"/>
      <c r="J148" s="536"/>
      <c r="K148" s="542">
        <v>5007.43</v>
      </c>
      <c r="L148" s="536">
        <v>4947.33</v>
      </c>
      <c r="M148" s="536"/>
      <c r="N148" s="535"/>
      <c r="O148" s="249">
        <v>15.099480952352076</v>
      </c>
      <c r="P148" s="249">
        <v>6.1312728279698341</v>
      </c>
      <c r="Q148" s="249">
        <v>51.558033949625354</v>
      </c>
      <c r="R148" s="250">
        <v>2832.3954415816211</v>
      </c>
      <c r="S148" s="250" t="s">
        <v>61</v>
      </c>
      <c r="T148" s="250">
        <v>2562.9382241698841</v>
      </c>
      <c r="U148" s="249">
        <v>8.9682081243822438</v>
      </c>
      <c r="V148" s="251"/>
      <c r="W148" s="249">
        <v>15.022524868046085</v>
      </c>
      <c r="X148" s="249">
        <v>6.4601306059196029</v>
      </c>
      <c r="Y148" s="249">
        <v>50.320554735662803</v>
      </c>
      <c r="Z148" s="250">
        <v>2963.5365407005193</v>
      </c>
      <c r="AA148" s="250" t="s">
        <v>61</v>
      </c>
      <c r="AB148" s="250">
        <v>2692.5156284497607</v>
      </c>
      <c r="AC148" s="249">
        <v>8.5623942621264799</v>
      </c>
      <c r="AD148" s="295"/>
    </row>
    <row r="149" spans="1:30" s="294" customFormat="1" ht="23.25" customHeight="1" x14ac:dyDescent="0.4">
      <c r="A149" s="337"/>
      <c r="B149" s="544"/>
      <c r="C149" s="529"/>
      <c r="D149" s="529" t="s">
        <v>59</v>
      </c>
      <c r="E149" s="529" t="s">
        <v>27</v>
      </c>
      <c r="F149" s="546"/>
      <c r="G149" s="546"/>
      <c r="H149" s="546"/>
      <c r="I149" s="547"/>
      <c r="J149" s="536"/>
      <c r="K149" s="542">
        <v>8097.75</v>
      </c>
      <c r="L149" s="536">
        <v>7920.6200000000008</v>
      </c>
      <c r="M149" s="536"/>
      <c r="N149" s="535"/>
      <c r="O149" s="249"/>
      <c r="P149" s="249"/>
      <c r="Q149" s="249"/>
      <c r="R149" s="250">
        <v>4372.3549251943341</v>
      </c>
      <c r="S149" s="250" t="s">
        <v>27</v>
      </c>
      <c r="T149" s="250">
        <v>3947.6642127923838</v>
      </c>
      <c r="U149" s="249"/>
      <c r="V149" s="251"/>
      <c r="W149" s="273"/>
      <c r="X149" s="273"/>
      <c r="Y149" s="273"/>
      <c r="Z149" s="250">
        <v>4876.8289055601863</v>
      </c>
      <c r="AA149" s="250" t="s">
        <v>69</v>
      </c>
      <c r="AB149" s="250">
        <v>4293.5202598540673</v>
      </c>
      <c r="AC149" s="249"/>
      <c r="AD149" s="295"/>
    </row>
    <row r="150" spans="1:30" s="294" customFormat="1" ht="23.25" customHeight="1" x14ac:dyDescent="0.4">
      <c r="A150" s="337"/>
      <c r="B150" s="544"/>
      <c r="C150" s="529"/>
      <c r="D150" s="529" t="s">
        <v>331</v>
      </c>
      <c r="E150" s="529" t="s">
        <v>27</v>
      </c>
      <c r="F150" s="546"/>
      <c r="G150" s="546"/>
      <c r="H150" s="552"/>
      <c r="I150" s="553"/>
      <c r="J150" s="536">
        <v>48429.299999999988</v>
      </c>
      <c r="K150" s="542">
        <v>48429.299999999988</v>
      </c>
      <c r="L150" s="536">
        <v>48050.58</v>
      </c>
      <c r="M150" s="536">
        <v>48050.58</v>
      </c>
      <c r="N150" s="535"/>
      <c r="O150" s="249"/>
      <c r="P150" s="249"/>
      <c r="Q150" s="249"/>
      <c r="R150" s="250">
        <v>3286.2442122656335</v>
      </c>
      <c r="S150" s="250" t="s">
        <v>81</v>
      </c>
      <c r="T150" s="250">
        <v>2903.1883724885756</v>
      </c>
      <c r="U150" s="249"/>
      <c r="V150" s="251"/>
      <c r="W150" s="273"/>
      <c r="X150" s="273"/>
      <c r="Y150" s="273"/>
      <c r="Z150" s="252">
        <v>4150</v>
      </c>
      <c r="AA150" s="252" t="s">
        <v>27</v>
      </c>
      <c r="AB150" s="250">
        <v>3850</v>
      </c>
      <c r="AC150" s="273"/>
      <c r="AD150" s="295"/>
    </row>
    <row r="151" spans="1:30" s="294" customFormat="1" ht="23.25" customHeight="1" x14ac:dyDescent="0.4">
      <c r="A151" s="337">
        <v>67</v>
      </c>
      <c r="B151" s="527" t="s">
        <v>435</v>
      </c>
      <c r="C151" s="529">
        <v>44</v>
      </c>
      <c r="D151" s="529" t="s">
        <v>436</v>
      </c>
      <c r="E151" s="529" t="s">
        <v>81</v>
      </c>
      <c r="F151" s="530">
        <v>58</v>
      </c>
      <c r="G151" s="530"/>
      <c r="H151" s="531" t="s">
        <v>437</v>
      </c>
      <c r="I151" s="532" t="s">
        <v>438</v>
      </c>
      <c r="J151" s="536">
        <v>4051</v>
      </c>
      <c r="K151" s="542">
        <v>4051</v>
      </c>
      <c r="L151" s="536">
        <v>4019.81</v>
      </c>
      <c r="M151" s="536">
        <v>4019.81</v>
      </c>
      <c r="N151" s="535"/>
      <c r="O151" s="249">
        <v>17.32</v>
      </c>
      <c r="P151" s="249">
        <v>8.86</v>
      </c>
      <c r="Q151" s="249">
        <v>31.1</v>
      </c>
      <c r="R151" s="250">
        <v>4406</v>
      </c>
      <c r="S151" s="249" t="s">
        <v>70</v>
      </c>
      <c r="T151" s="250">
        <v>3997.0164581961822</v>
      </c>
      <c r="U151" s="249">
        <v>8.4600000000000009</v>
      </c>
      <c r="V151" s="251"/>
      <c r="W151" s="249"/>
      <c r="X151" s="249"/>
      <c r="Y151" s="249"/>
      <c r="Z151" s="252">
        <v>3250</v>
      </c>
      <c r="AA151" s="252" t="s">
        <v>81</v>
      </c>
      <c r="AB151" s="250">
        <v>2950</v>
      </c>
      <c r="AC151" s="249"/>
      <c r="AD151" s="295"/>
    </row>
    <row r="152" spans="1:30" s="294" customFormat="1" ht="23.25" customHeight="1" x14ac:dyDescent="0.4">
      <c r="A152" s="337"/>
      <c r="B152" s="527"/>
      <c r="C152" s="529"/>
      <c r="D152" s="529" t="s">
        <v>341</v>
      </c>
      <c r="E152" s="529" t="s">
        <v>29</v>
      </c>
      <c r="F152" s="530"/>
      <c r="G152" s="530"/>
      <c r="H152" s="531"/>
      <c r="I152" s="532"/>
      <c r="J152" s="536">
        <v>11248.060000000001</v>
      </c>
      <c r="K152" s="542">
        <v>11248.060000000001</v>
      </c>
      <c r="L152" s="536">
        <v>11159.42</v>
      </c>
      <c r="M152" s="536">
        <v>11159.42</v>
      </c>
      <c r="N152" s="535"/>
      <c r="O152" s="249">
        <v>14.891370107048575</v>
      </c>
      <c r="P152" s="249">
        <v>6.9134968215193986</v>
      </c>
      <c r="Q152" s="249">
        <v>39.560843583268664</v>
      </c>
      <c r="R152" s="250">
        <v>3841.0923175218782</v>
      </c>
      <c r="S152" s="250" t="s">
        <v>53</v>
      </c>
      <c r="T152" s="250">
        <v>3518.7688439804351</v>
      </c>
      <c r="U152" s="249">
        <v>7.9778732855291761</v>
      </c>
      <c r="V152" s="251"/>
      <c r="W152" s="249"/>
      <c r="X152" s="249"/>
      <c r="Y152" s="249"/>
      <c r="Z152" s="252">
        <v>3550</v>
      </c>
      <c r="AA152" s="252" t="s">
        <v>29</v>
      </c>
      <c r="AB152" s="250">
        <v>3250</v>
      </c>
      <c r="AC152" s="249"/>
      <c r="AD152" s="295"/>
    </row>
    <row r="153" spans="1:30" s="294" customFormat="1" ht="23.25" customHeight="1" x14ac:dyDescent="0.4">
      <c r="A153" s="337"/>
      <c r="B153" s="544"/>
      <c r="C153" s="529"/>
      <c r="D153" s="529" t="s">
        <v>184</v>
      </c>
      <c r="E153" s="529" t="s">
        <v>27</v>
      </c>
      <c r="F153" s="546"/>
      <c r="G153" s="546"/>
      <c r="H153" s="546"/>
      <c r="I153" s="547"/>
      <c r="J153" s="536">
        <v>66114.75</v>
      </c>
      <c r="K153" s="542">
        <v>34756.53</v>
      </c>
      <c r="L153" s="536">
        <v>34319.799999999996</v>
      </c>
      <c r="M153" s="536">
        <v>65594.829999999987</v>
      </c>
      <c r="N153" s="535"/>
      <c r="O153" s="249">
        <v>16.157722410969761</v>
      </c>
      <c r="P153" s="249">
        <v>9.3923014528056701</v>
      </c>
      <c r="Q153" s="249">
        <v>37.155761076696251</v>
      </c>
      <c r="R153" s="250">
        <v>3721.0822286260418</v>
      </c>
      <c r="S153" s="250" t="s">
        <v>53</v>
      </c>
      <c r="T153" s="250">
        <v>3446.2985126648741</v>
      </c>
      <c r="U153" s="249">
        <v>6.7654209581640927</v>
      </c>
      <c r="V153" s="251"/>
      <c r="W153" s="273"/>
      <c r="X153" s="273"/>
      <c r="Y153" s="273"/>
      <c r="Z153" s="250">
        <v>4034.1398450446509</v>
      </c>
      <c r="AA153" s="250" t="s">
        <v>27</v>
      </c>
      <c r="AB153" s="250">
        <v>3684.6654926182309</v>
      </c>
      <c r="AC153" s="249"/>
      <c r="AD153" s="295"/>
    </row>
    <row r="154" spans="1:30" s="294" customFormat="1" ht="23.25" customHeight="1" x14ac:dyDescent="0.4">
      <c r="A154" s="337"/>
      <c r="B154" s="544"/>
      <c r="C154" s="529"/>
      <c r="D154" s="529" t="s">
        <v>121</v>
      </c>
      <c r="E154" s="529" t="s">
        <v>27</v>
      </c>
      <c r="F154" s="546"/>
      <c r="G154" s="546"/>
      <c r="H154" s="546"/>
      <c r="I154" s="547"/>
      <c r="J154" s="536">
        <v>7969.2000000000007</v>
      </c>
      <c r="K154" s="542">
        <v>39327.420000000006</v>
      </c>
      <c r="L154" s="536">
        <v>39181.270000000004</v>
      </c>
      <c r="M154" s="536">
        <v>7906.24</v>
      </c>
      <c r="N154" s="535"/>
      <c r="O154" s="249">
        <v>16.432367404119368</v>
      </c>
      <c r="P154" s="249">
        <v>8.9804538035648136</v>
      </c>
      <c r="Q154" s="249">
        <v>38.284739096001736</v>
      </c>
      <c r="R154" s="250">
        <v>3673.7491181373134</v>
      </c>
      <c r="S154" s="250" t="s">
        <v>29</v>
      </c>
      <c r="T154" s="250">
        <v>3378.34461887618</v>
      </c>
      <c r="U154" s="249">
        <v>7.4519136005545503</v>
      </c>
      <c r="V154" s="251"/>
      <c r="W154" s="273"/>
      <c r="X154" s="273"/>
      <c r="Y154" s="273"/>
      <c r="Z154" s="250">
        <v>3976.9411921758406</v>
      </c>
      <c r="AA154" s="250" t="s">
        <v>53</v>
      </c>
      <c r="AB154" s="250">
        <v>3585.2212659026031</v>
      </c>
      <c r="AC154" s="249"/>
      <c r="AD154" s="295"/>
    </row>
    <row r="155" spans="1:30" s="555" customFormat="1" ht="23.25" customHeight="1" x14ac:dyDescent="0.4">
      <c r="A155" s="337">
        <v>26</v>
      </c>
      <c r="B155" s="527" t="s">
        <v>398</v>
      </c>
      <c r="C155" s="529">
        <v>17</v>
      </c>
      <c r="D155" s="529" t="s">
        <v>190</v>
      </c>
      <c r="E155" s="529" t="s">
        <v>27</v>
      </c>
      <c r="F155" s="530">
        <v>58</v>
      </c>
      <c r="G155" s="530"/>
      <c r="H155" s="531" t="s">
        <v>450</v>
      </c>
      <c r="I155" s="532" t="s">
        <v>451</v>
      </c>
      <c r="J155" s="536">
        <v>3904.27</v>
      </c>
      <c r="K155" s="542">
        <v>3904.27</v>
      </c>
      <c r="L155" s="536">
        <v>3873.85</v>
      </c>
      <c r="M155" s="536">
        <v>3873.85</v>
      </c>
      <c r="N155" s="535"/>
      <c r="O155" s="249">
        <v>16.829999999999998</v>
      </c>
      <c r="P155" s="249">
        <v>5.86</v>
      </c>
      <c r="Q155" s="249">
        <v>45.72</v>
      </c>
      <c r="R155" s="250">
        <v>3470</v>
      </c>
      <c r="S155" s="249" t="s">
        <v>29</v>
      </c>
      <c r="T155" s="250">
        <v>3065.64584661143</v>
      </c>
      <c r="U155" s="249">
        <v>10.969999999999999</v>
      </c>
      <c r="V155" s="251"/>
      <c r="W155" s="249"/>
      <c r="X155" s="249"/>
      <c r="Y155" s="249"/>
      <c r="Z155" s="252">
        <v>4150</v>
      </c>
      <c r="AA155" s="252" t="s">
        <v>27</v>
      </c>
      <c r="AB155" s="250">
        <v>3850</v>
      </c>
      <c r="AC155" s="249"/>
      <c r="AD155" s="295"/>
    </row>
    <row r="156" spans="1:30" s="555" customFormat="1" ht="23.25" customHeight="1" x14ac:dyDescent="0.4">
      <c r="A156" s="337"/>
      <c r="B156" s="527"/>
      <c r="C156" s="529"/>
      <c r="D156" s="529" t="s">
        <v>352</v>
      </c>
      <c r="E156" s="529" t="s">
        <v>27</v>
      </c>
      <c r="F156" s="530"/>
      <c r="G156" s="530"/>
      <c r="H156" s="531"/>
      <c r="I156" s="532"/>
      <c r="J156" s="536">
        <v>7911.3</v>
      </c>
      <c r="K156" s="542">
        <v>7911.3</v>
      </c>
      <c r="L156" s="536">
        <v>7848.8</v>
      </c>
      <c r="M156" s="536">
        <v>7848.8</v>
      </c>
      <c r="N156" s="535"/>
      <c r="O156" s="249">
        <v>14.426492737743349</v>
      </c>
      <c r="P156" s="249">
        <v>5.2054568851289362</v>
      </c>
      <c r="Q156" s="249">
        <v>50.874519952094595</v>
      </c>
      <c r="R156" s="250">
        <v>3022.884978595454</v>
      </c>
      <c r="S156" s="250" t="s">
        <v>61</v>
      </c>
      <c r="T156" s="250">
        <v>2730.1539143329237</v>
      </c>
      <c r="U156" s="249">
        <v>9.2210358526144116</v>
      </c>
      <c r="V156" s="251"/>
      <c r="W156" s="249"/>
      <c r="X156" s="249"/>
      <c r="Y156" s="249"/>
      <c r="Z156" s="252">
        <v>4150</v>
      </c>
      <c r="AA156" s="252" t="s">
        <v>27</v>
      </c>
      <c r="AB156" s="250">
        <v>3850</v>
      </c>
      <c r="AC156" s="249"/>
      <c r="AD156" s="295"/>
    </row>
    <row r="157" spans="1:30" s="555" customFormat="1" ht="23.25" customHeight="1" x14ac:dyDescent="0.4">
      <c r="A157" s="337">
        <v>84</v>
      </c>
      <c r="B157" s="544" t="s">
        <v>430</v>
      </c>
      <c r="C157" s="529">
        <v>56</v>
      </c>
      <c r="D157" s="529" t="s">
        <v>356</v>
      </c>
      <c r="E157" s="529" t="s">
        <v>27</v>
      </c>
      <c r="F157" s="546">
        <v>59</v>
      </c>
      <c r="G157" s="546"/>
      <c r="H157" s="552" t="s">
        <v>456</v>
      </c>
      <c r="I157" s="553" t="s">
        <v>457</v>
      </c>
      <c r="J157" s="536">
        <v>4099.5</v>
      </c>
      <c r="K157" s="542">
        <v>4099.5</v>
      </c>
      <c r="L157" s="536">
        <v>4067.5</v>
      </c>
      <c r="M157" s="536">
        <v>4067.5</v>
      </c>
      <c r="N157" s="535"/>
      <c r="O157" s="249">
        <v>15.55</v>
      </c>
      <c r="P157" s="249">
        <v>6.38</v>
      </c>
      <c r="Q157" s="249">
        <v>37.340000000000003</v>
      </c>
      <c r="R157" s="250">
        <v>4161</v>
      </c>
      <c r="S157" s="249" t="s">
        <v>27</v>
      </c>
      <c r="T157" s="250">
        <v>3753.4335612048708</v>
      </c>
      <c r="U157" s="249">
        <v>9.1700000000000017</v>
      </c>
      <c r="V157" s="251"/>
      <c r="W157" s="273"/>
      <c r="X157" s="273"/>
      <c r="Y157" s="273"/>
      <c r="Z157" s="252">
        <v>4150</v>
      </c>
      <c r="AA157" s="252" t="s">
        <v>27</v>
      </c>
      <c r="AB157" s="250">
        <v>3850</v>
      </c>
      <c r="AC157" s="273"/>
      <c r="AD157" s="295"/>
    </row>
    <row r="158" spans="1:30" s="555" customFormat="1" ht="23.25" customHeight="1" x14ac:dyDescent="0.4">
      <c r="A158" s="420"/>
      <c r="B158" s="559"/>
      <c r="C158" s="572"/>
      <c r="D158" s="572" t="s">
        <v>68</v>
      </c>
      <c r="E158" s="572" t="s">
        <v>69</v>
      </c>
      <c r="F158" s="562"/>
      <c r="G158" s="563"/>
      <c r="H158" s="563"/>
      <c r="I158" s="564"/>
      <c r="J158" s="573">
        <v>42310.71</v>
      </c>
      <c r="K158" s="574">
        <v>34212.960000000006</v>
      </c>
      <c r="L158" s="573">
        <v>34058.079999999994</v>
      </c>
      <c r="M158" s="573">
        <v>41978.700000000004</v>
      </c>
      <c r="N158" s="568"/>
      <c r="O158" s="249"/>
      <c r="P158" s="249"/>
      <c r="Q158" s="249"/>
      <c r="R158" s="250">
        <v>4372.6854293215647</v>
      </c>
      <c r="S158" s="250" t="s">
        <v>70</v>
      </c>
      <c r="T158" s="250">
        <v>3903.6140265363915</v>
      </c>
      <c r="U158" s="249"/>
      <c r="V158" s="251"/>
      <c r="W158" s="273"/>
      <c r="X158" s="273"/>
      <c r="Y158" s="273"/>
      <c r="Z158" s="250">
        <v>4967.3168489367763</v>
      </c>
      <c r="AA158" s="250" t="s">
        <v>125</v>
      </c>
      <c r="AB158" s="250">
        <v>4454.8150681147408</v>
      </c>
      <c r="AC158" s="249"/>
      <c r="AD158" s="295"/>
    </row>
    <row r="159" spans="1:30" s="555" customFormat="1" ht="23.25" customHeight="1" x14ac:dyDescent="0.4">
      <c r="A159" s="420"/>
      <c r="B159" s="575"/>
      <c r="C159" s="561"/>
      <c r="D159" s="561"/>
      <c r="E159" s="561"/>
      <c r="F159" s="576"/>
      <c r="G159" s="577"/>
      <c r="H159" s="577"/>
      <c r="I159" s="578"/>
      <c r="J159" s="565"/>
      <c r="K159" s="579">
        <f>SUM(K142:K158)</f>
        <v>233657.77999999997</v>
      </c>
      <c r="L159" s="580">
        <f>SUM(L142:L158)</f>
        <v>231824.06</v>
      </c>
      <c r="M159" s="565"/>
      <c r="N159" s="568"/>
      <c r="O159" s="257"/>
      <c r="P159" s="257"/>
      <c r="Q159" s="257"/>
      <c r="R159" s="258">
        <f>SUMPRODUCT(R142:R158,$L142:$L158)/$L159</f>
        <v>3624.6700683064032</v>
      </c>
      <c r="S159" s="258" t="s">
        <v>29</v>
      </c>
      <c r="T159" s="258">
        <f t="shared" ref="T159" si="40">SUMPRODUCT(T142:T158,$L142:$L158)/$L159</f>
        <v>3276.4836403360478</v>
      </c>
      <c r="U159" s="257"/>
      <c r="V159" s="251"/>
      <c r="W159" s="257"/>
      <c r="X159" s="257"/>
      <c r="Y159" s="257"/>
      <c r="Z159" s="258">
        <f>SUMPRODUCT(Z142:Z158,$K142:$K158)/$K159</f>
        <v>4059.0029454978549</v>
      </c>
      <c r="AA159" s="258" t="s">
        <v>27</v>
      </c>
      <c r="AB159" s="258">
        <f t="shared" ref="AB159" si="41">SUMPRODUCT(AB142:AB158,$K142:$K158)/$K159</f>
        <v>3697.2387447537067</v>
      </c>
      <c r="AC159" s="257"/>
      <c r="AD159" s="295"/>
    </row>
  </sheetData>
  <mergeCells count="37">
    <mergeCell ref="U140:U141"/>
    <mergeCell ref="W140:W141"/>
    <mergeCell ref="X140:AA140"/>
    <mergeCell ref="AB140:AB141"/>
    <mergeCell ref="AC140:AC141"/>
    <mergeCell ref="H140:H141"/>
    <mergeCell ref="I140:I141"/>
    <mergeCell ref="J140:M140"/>
    <mergeCell ref="O140:O141"/>
    <mergeCell ref="P140:S140"/>
    <mergeCell ref="T140:T141"/>
    <mergeCell ref="W4:W5"/>
    <mergeCell ref="X4:AA4"/>
    <mergeCell ref="AB4:AB5"/>
    <mergeCell ref="AC4:AC5"/>
    <mergeCell ref="A140:A141"/>
    <mergeCell ref="B140:B141"/>
    <mergeCell ref="C140:C141"/>
    <mergeCell ref="D140:D141"/>
    <mergeCell ref="E140:E141"/>
    <mergeCell ref="F140:F141"/>
    <mergeCell ref="I4:I5"/>
    <mergeCell ref="J4:M4"/>
    <mergeCell ref="O4:O5"/>
    <mergeCell ref="P4:S4"/>
    <mergeCell ref="T4:T5"/>
    <mergeCell ref="U4:U5"/>
    <mergeCell ref="A1:M1"/>
    <mergeCell ref="A2:M2"/>
    <mergeCell ref="A3:M3"/>
    <mergeCell ref="A4:A5"/>
    <mergeCell ref="B4:B5"/>
    <mergeCell ref="C4:C5"/>
    <mergeCell ref="D4:D5"/>
    <mergeCell ref="E4:E5"/>
    <mergeCell ref="F4:F5"/>
    <mergeCell ref="H4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D6D9B-97D2-4B7F-9D7C-612AE28780CF}">
  <dimension ref="A1:AC164"/>
  <sheetViews>
    <sheetView topLeftCell="A159" zoomScale="40" zoomScaleNormal="40" workbookViewId="0">
      <selection activeCell="I34" sqref="I34"/>
    </sheetView>
  </sheetViews>
  <sheetFormatPr defaultColWidth="9.140625" defaultRowHeight="15" x14ac:dyDescent="0.25"/>
  <cols>
    <col min="1" max="1" width="7.85546875" customWidth="1"/>
    <col min="2" max="2" width="23.140625" customWidth="1"/>
    <col min="3" max="3" width="9.7109375" customWidth="1"/>
    <col min="4" max="4" width="27.7109375" customWidth="1"/>
    <col min="5" max="5" width="10.7109375" customWidth="1"/>
    <col min="6" max="6" width="12.5703125" customWidth="1"/>
    <col min="7" max="7" width="16.28515625" customWidth="1"/>
    <col min="8" max="8" width="17.140625" customWidth="1"/>
    <col min="9" max="11" width="21.5703125" customWidth="1"/>
    <col min="12" max="12" width="23.140625" customWidth="1"/>
    <col min="13" max="13" width="4.42578125" customWidth="1"/>
    <col min="14" max="20" width="12.28515625" customWidth="1"/>
    <col min="21" max="21" width="3.7109375" customWidth="1"/>
    <col min="22" max="28" width="12.7109375" customWidth="1"/>
    <col min="29" max="29" width="4" customWidth="1"/>
  </cols>
  <sheetData>
    <row r="1" spans="1:29" ht="34.5" customHeight="1" x14ac:dyDescent="0.3">
      <c r="A1" s="201" t="s">
        <v>458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3"/>
      <c r="M1" s="453"/>
      <c r="N1" s="206" t="s">
        <v>132</v>
      </c>
      <c r="O1" s="206" t="s">
        <v>77</v>
      </c>
      <c r="P1" s="206" t="s">
        <v>77</v>
      </c>
      <c r="Q1" s="206" t="s">
        <v>77</v>
      </c>
      <c r="R1" s="206" t="s">
        <v>77</v>
      </c>
      <c r="S1" s="206" t="s">
        <v>77</v>
      </c>
      <c r="T1" s="207" t="s">
        <v>77</v>
      </c>
      <c r="U1" s="206" t="s">
        <v>77</v>
      </c>
      <c r="V1" s="206" t="s">
        <v>77</v>
      </c>
      <c r="W1" s="206" t="s">
        <v>77</v>
      </c>
      <c r="X1" s="206" t="s">
        <v>77</v>
      </c>
      <c r="Y1" s="206" t="s">
        <v>77</v>
      </c>
      <c r="Z1" s="206" t="s">
        <v>77</v>
      </c>
      <c r="AA1" s="211"/>
      <c r="AB1" s="207" t="s">
        <v>77</v>
      </c>
      <c r="AC1" s="89" t="s">
        <v>77</v>
      </c>
    </row>
    <row r="2" spans="1:29" ht="34.5" customHeight="1" x14ac:dyDescent="0.3">
      <c r="A2" s="201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3"/>
      <c r="M2" s="453"/>
      <c r="N2" s="211"/>
      <c r="O2" s="211"/>
      <c r="P2" s="211"/>
      <c r="Q2" s="211"/>
      <c r="R2" s="211"/>
      <c r="S2" s="211"/>
      <c r="T2" s="212" t="s">
        <v>77</v>
      </c>
      <c r="U2" s="211"/>
      <c r="V2" s="211"/>
      <c r="W2" s="211"/>
      <c r="X2" s="211"/>
      <c r="Y2" s="211"/>
      <c r="Z2" s="211"/>
      <c r="AA2" s="211"/>
      <c r="AB2" s="212" t="s">
        <v>77</v>
      </c>
      <c r="AC2" s="89" t="s">
        <v>77</v>
      </c>
    </row>
    <row r="3" spans="1:29" ht="34.5" customHeight="1" x14ac:dyDescent="0.3">
      <c r="A3" s="201" t="s">
        <v>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3"/>
      <c r="M3" s="453"/>
      <c r="N3" s="211"/>
      <c r="O3" s="211"/>
      <c r="P3" s="211"/>
      <c r="Q3" s="211"/>
      <c r="R3" s="211"/>
      <c r="S3" s="211"/>
      <c r="T3" s="212" t="s">
        <v>77</v>
      </c>
      <c r="U3" s="211"/>
      <c r="V3" s="211"/>
      <c r="W3" s="211"/>
      <c r="X3" s="211"/>
      <c r="Y3" s="211"/>
      <c r="Z3" s="211"/>
      <c r="AA3" s="211"/>
      <c r="AB3" s="212" t="s">
        <v>77</v>
      </c>
      <c r="AC3" s="89" t="s">
        <v>77</v>
      </c>
    </row>
    <row r="4" spans="1:29" ht="35.25" customHeight="1" x14ac:dyDescent="0.35">
      <c r="A4" s="454" t="s">
        <v>3</v>
      </c>
      <c r="B4" s="454" t="s">
        <v>4</v>
      </c>
      <c r="C4" s="454" t="s">
        <v>5</v>
      </c>
      <c r="D4" s="454" t="s">
        <v>6</v>
      </c>
      <c r="E4" s="455" t="s">
        <v>7</v>
      </c>
      <c r="F4" s="454" t="s">
        <v>8</v>
      </c>
      <c r="G4" s="454" t="s">
        <v>9</v>
      </c>
      <c r="H4" s="454" t="s">
        <v>10</v>
      </c>
      <c r="I4" s="456" t="s">
        <v>11</v>
      </c>
      <c r="J4" s="456"/>
      <c r="K4" s="456"/>
      <c r="L4" s="457"/>
      <c r="M4" s="458" t="s">
        <v>77</v>
      </c>
      <c r="N4" s="459" t="s">
        <v>12</v>
      </c>
      <c r="O4" s="460" t="s">
        <v>459</v>
      </c>
      <c r="P4" s="460"/>
      <c r="Q4" s="460"/>
      <c r="R4" s="461"/>
      <c r="S4" s="462" t="s">
        <v>14</v>
      </c>
      <c r="T4" s="463" t="s">
        <v>15</v>
      </c>
      <c r="U4" s="464" t="s">
        <v>77</v>
      </c>
      <c r="V4" s="459" t="s">
        <v>12</v>
      </c>
      <c r="W4" s="460" t="s">
        <v>460</v>
      </c>
      <c r="X4" s="460"/>
      <c r="Y4" s="460"/>
      <c r="Z4" s="461"/>
      <c r="AA4" s="462" t="s">
        <v>14</v>
      </c>
      <c r="AB4" s="463" t="s">
        <v>15</v>
      </c>
      <c r="AC4" s="89" t="s">
        <v>77</v>
      </c>
    </row>
    <row r="5" spans="1:29" ht="38.25" customHeight="1" x14ac:dyDescent="0.35">
      <c r="A5" s="465"/>
      <c r="B5" s="465"/>
      <c r="C5" s="465"/>
      <c r="D5" s="465"/>
      <c r="E5" s="466"/>
      <c r="F5" s="465"/>
      <c r="G5" s="465"/>
      <c r="H5" s="465"/>
      <c r="I5" s="467" t="s">
        <v>17</v>
      </c>
      <c r="J5" s="468" t="s">
        <v>18</v>
      </c>
      <c r="K5" s="469" t="s">
        <v>19</v>
      </c>
      <c r="L5" s="582" t="s">
        <v>20</v>
      </c>
      <c r="M5" s="458" t="s">
        <v>77</v>
      </c>
      <c r="N5" s="470"/>
      <c r="O5" s="471" t="s">
        <v>21</v>
      </c>
      <c r="P5" s="471" t="s">
        <v>22</v>
      </c>
      <c r="Q5" s="471" t="s">
        <v>23</v>
      </c>
      <c r="R5" s="472" t="s">
        <v>24</v>
      </c>
      <c r="S5" s="473"/>
      <c r="T5" s="474"/>
      <c r="U5" s="475" t="s">
        <v>77</v>
      </c>
      <c r="V5" s="470"/>
      <c r="W5" s="471" t="s">
        <v>21</v>
      </c>
      <c r="X5" s="471" t="s">
        <v>22</v>
      </c>
      <c r="Y5" s="471" t="s">
        <v>23</v>
      </c>
      <c r="Z5" s="472" t="s">
        <v>24</v>
      </c>
      <c r="AA5" s="473"/>
      <c r="AB5" s="474"/>
      <c r="AC5" s="89" t="s">
        <v>77</v>
      </c>
    </row>
    <row r="6" spans="1:29" s="294" customFormat="1" ht="40.5" customHeight="1" x14ac:dyDescent="0.4">
      <c r="A6" s="476">
        <v>23</v>
      </c>
      <c r="B6" s="477" t="s">
        <v>461</v>
      </c>
      <c r="C6" s="477">
        <v>17</v>
      </c>
      <c r="D6" s="583" t="s">
        <v>462</v>
      </c>
      <c r="E6" s="583" t="s">
        <v>81</v>
      </c>
      <c r="F6" s="477">
        <v>59</v>
      </c>
      <c r="G6" s="584">
        <v>162000255</v>
      </c>
      <c r="H6" s="477" t="s">
        <v>463</v>
      </c>
      <c r="I6" s="583">
        <v>3843.58</v>
      </c>
      <c r="J6" s="585">
        <v>3843.58</v>
      </c>
      <c r="K6" s="585">
        <v>3814.01</v>
      </c>
      <c r="L6" s="583">
        <v>3814.01</v>
      </c>
      <c r="M6" s="509" t="s">
        <v>77</v>
      </c>
      <c r="N6" s="502">
        <v>16.399999999999999</v>
      </c>
      <c r="O6" s="502">
        <v>4.54</v>
      </c>
      <c r="P6" s="502">
        <v>37.659999999999997</v>
      </c>
      <c r="Q6" s="502">
        <v>4232</v>
      </c>
      <c r="R6" s="502" t="s">
        <v>27</v>
      </c>
      <c r="S6" s="502">
        <v>3706</v>
      </c>
      <c r="T6" s="502">
        <v>11.86</v>
      </c>
      <c r="U6" s="506" t="s">
        <v>77</v>
      </c>
      <c r="V6" s="507" t="s">
        <v>77</v>
      </c>
      <c r="W6" s="507" t="s">
        <v>77</v>
      </c>
      <c r="X6" s="507" t="s">
        <v>77</v>
      </c>
      <c r="Y6" s="586">
        <v>3250</v>
      </c>
      <c r="Z6" s="586" t="s">
        <v>81</v>
      </c>
      <c r="AA6" s="586">
        <v>2950</v>
      </c>
      <c r="AB6" s="507" t="s">
        <v>77</v>
      </c>
      <c r="AC6" s="482" t="s">
        <v>77</v>
      </c>
    </row>
    <row r="7" spans="1:29" s="294" customFormat="1" ht="26.25" customHeight="1" x14ac:dyDescent="0.4">
      <c r="A7" s="483" t="s">
        <v>77</v>
      </c>
      <c r="B7" s="484" t="s">
        <v>77</v>
      </c>
      <c r="C7" s="484" t="s">
        <v>77</v>
      </c>
      <c r="D7" s="484" t="s">
        <v>77</v>
      </c>
      <c r="E7" s="484" t="s">
        <v>77</v>
      </c>
      <c r="F7" s="484" t="s">
        <v>77</v>
      </c>
      <c r="G7" s="495" t="s">
        <v>77</v>
      </c>
      <c r="H7" s="484" t="s">
        <v>77</v>
      </c>
      <c r="I7" s="484" t="s">
        <v>77</v>
      </c>
      <c r="J7" s="494" t="s">
        <v>77</v>
      </c>
      <c r="K7" s="494" t="s">
        <v>77</v>
      </c>
      <c r="L7" s="484" t="s">
        <v>77</v>
      </c>
      <c r="M7" s="485" t="s">
        <v>77</v>
      </c>
      <c r="N7" s="486" t="s">
        <v>77</v>
      </c>
      <c r="O7" s="486" t="s">
        <v>77</v>
      </c>
      <c r="P7" s="486" t="s">
        <v>77</v>
      </c>
      <c r="Q7" s="486" t="s">
        <v>77</v>
      </c>
      <c r="R7" s="486" t="s">
        <v>77</v>
      </c>
      <c r="S7" s="486" t="s">
        <v>77</v>
      </c>
      <c r="T7" s="486" t="s">
        <v>77</v>
      </c>
      <c r="U7" s="487" t="s">
        <v>77</v>
      </c>
      <c r="V7" s="486" t="s">
        <v>77</v>
      </c>
      <c r="W7" s="486" t="s">
        <v>77</v>
      </c>
      <c r="X7" s="486" t="s">
        <v>77</v>
      </c>
      <c r="Y7" s="486" t="s">
        <v>77</v>
      </c>
      <c r="Z7" s="486" t="s">
        <v>77</v>
      </c>
      <c r="AA7" s="486" t="s">
        <v>77</v>
      </c>
      <c r="AB7" s="486" t="s">
        <v>77</v>
      </c>
      <c r="AC7" s="482" t="s">
        <v>77</v>
      </c>
    </row>
    <row r="8" spans="1:29" s="294" customFormat="1" ht="26.25" customHeight="1" x14ac:dyDescent="0.4">
      <c r="A8" s="483" t="s">
        <v>77</v>
      </c>
      <c r="B8" s="484" t="s">
        <v>77</v>
      </c>
      <c r="C8" s="484" t="s">
        <v>77</v>
      </c>
      <c r="D8" s="484" t="s">
        <v>77</v>
      </c>
      <c r="E8" s="484" t="s">
        <v>77</v>
      </c>
      <c r="F8" s="484" t="s">
        <v>77</v>
      </c>
      <c r="G8" s="495" t="s">
        <v>77</v>
      </c>
      <c r="H8" s="484" t="s">
        <v>77</v>
      </c>
      <c r="I8" s="484" t="s">
        <v>77</v>
      </c>
      <c r="J8" s="494" t="s">
        <v>77</v>
      </c>
      <c r="K8" s="494" t="s">
        <v>77</v>
      </c>
      <c r="L8" s="484" t="s">
        <v>77</v>
      </c>
      <c r="M8" s="485" t="s">
        <v>77</v>
      </c>
      <c r="N8" s="486" t="s">
        <v>77</v>
      </c>
      <c r="O8" s="486" t="s">
        <v>77</v>
      </c>
      <c r="P8" s="486" t="s">
        <v>77</v>
      </c>
      <c r="Q8" s="486" t="s">
        <v>77</v>
      </c>
      <c r="R8" s="486" t="s">
        <v>77</v>
      </c>
      <c r="S8" s="486" t="s">
        <v>77</v>
      </c>
      <c r="T8" s="486" t="s">
        <v>77</v>
      </c>
      <c r="U8" s="487" t="s">
        <v>77</v>
      </c>
      <c r="V8" s="486" t="s">
        <v>77</v>
      </c>
      <c r="W8" s="486" t="s">
        <v>77</v>
      </c>
      <c r="X8" s="486" t="s">
        <v>77</v>
      </c>
      <c r="Y8" s="486" t="s">
        <v>77</v>
      </c>
      <c r="Z8" s="486" t="s">
        <v>77</v>
      </c>
      <c r="AA8" s="486" t="s">
        <v>77</v>
      </c>
      <c r="AB8" s="486" t="s">
        <v>77</v>
      </c>
      <c r="AC8" s="482" t="s">
        <v>77</v>
      </c>
    </row>
    <row r="9" spans="1:29" s="294" customFormat="1" ht="26.25" customHeight="1" x14ac:dyDescent="0.4">
      <c r="A9" s="483">
        <v>75</v>
      </c>
      <c r="B9" s="484" t="s">
        <v>464</v>
      </c>
      <c r="C9" s="484">
        <v>56</v>
      </c>
      <c r="D9" s="587" t="s">
        <v>143</v>
      </c>
      <c r="E9" s="587" t="s">
        <v>81</v>
      </c>
      <c r="F9" s="484">
        <v>58</v>
      </c>
      <c r="G9" s="495">
        <v>162000287</v>
      </c>
      <c r="H9" s="484" t="s">
        <v>465</v>
      </c>
      <c r="I9" s="587">
        <v>3590.8</v>
      </c>
      <c r="J9" s="588">
        <v>3590.8</v>
      </c>
      <c r="K9" s="588">
        <v>3562.4</v>
      </c>
      <c r="L9" s="587">
        <v>3562.4</v>
      </c>
      <c r="M9" s="485" t="s">
        <v>77</v>
      </c>
      <c r="N9" s="493">
        <v>16.79</v>
      </c>
      <c r="O9" s="493">
        <v>7.54</v>
      </c>
      <c r="P9" s="493">
        <v>41.61</v>
      </c>
      <c r="Q9" s="493">
        <v>3393</v>
      </c>
      <c r="R9" s="493" t="s">
        <v>81</v>
      </c>
      <c r="S9" s="493">
        <v>3053</v>
      </c>
      <c r="T9" s="493">
        <v>9.25</v>
      </c>
      <c r="U9" s="487" t="s">
        <v>77</v>
      </c>
      <c r="V9" s="486" t="s">
        <v>77</v>
      </c>
      <c r="W9" s="486" t="s">
        <v>77</v>
      </c>
      <c r="X9" s="486" t="s">
        <v>77</v>
      </c>
      <c r="Y9" s="589">
        <v>3250</v>
      </c>
      <c r="Z9" s="589" t="s">
        <v>81</v>
      </c>
      <c r="AA9" s="589">
        <v>2950</v>
      </c>
      <c r="AB9" s="486" t="s">
        <v>77</v>
      </c>
      <c r="AC9" s="482" t="s">
        <v>77</v>
      </c>
    </row>
    <row r="10" spans="1:29" s="294" customFormat="1" ht="26.25" customHeight="1" x14ac:dyDescent="0.4">
      <c r="A10" s="483" t="s">
        <v>77</v>
      </c>
      <c r="B10" s="484" t="s">
        <v>77</v>
      </c>
      <c r="C10" s="484" t="s">
        <v>77</v>
      </c>
      <c r="D10" s="484" t="s">
        <v>77</v>
      </c>
      <c r="E10" s="484" t="s">
        <v>77</v>
      </c>
      <c r="F10" s="484" t="s">
        <v>77</v>
      </c>
      <c r="G10" s="495" t="s">
        <v>77</v>
      </c>
      <c r="H10" s="484" t="s">
        <v>77</v>
      </c>
      <c r="I10" s="484" t="s">
        <v>77</v>
      </c>
      <c r="J10" s="494" t="s">
        <v>77</v>
      </c>
      <c r="K10" s="494" t="s">
        <v>77</v>
      </c>
      <c r="L10" s="484" t="s">
        <v>77</v>
      </c>
      <c r="M10" s="485" t="s">
        <v>77</v>
      </c>
      <c r="N10" s="486" t="s">
        <v>77</v>
      </c>
      <c r="O10" s="486" t="s">
        <v>77</v>
      </c>
      <c r="P10" s="486" t="s">
        <v>77</v>
      </c>
      <c r="Q10" s="486" t="s">
        <v>77</v>
      </c>
      <c r="R10" s="486" t="s">
        <v>77</v>
      </c>
      <c r="S10" s="486" t="s">
        <v>77</v>
      </c>
      <c r="T10" s="486" t="s">
        <v>77</v>
      </c>
      <c r="U10" s="487" t="s">
        <v>77</v>
      </c>
      <c r="V10" s="486" t="s">
        <v>77</v>
      </c>
      <c r="W10" s="486" t="s">
        <v>77</v>
      </c>
      <c r="X10" s="486" t="s">
        <v>77</v>
      </c>
      <c r="Y10" s="486" t="s">
        <v>77</v>
      </c>
      <c r="Z10" s="486" t="s">
        <v>77</v>
      </c>
      <c r="AA10" s="486" t="s">
        <v>77</v>
      </c>
      <c r="AB10" s="486" t="s">
        <v>77</v>
      </c>
      <c r="AC10" s="482" t="s">
        <v>77</v>
      </c>
    </row>
    <row r="11" spans="1:29" s="294" customFormat="1" ht="26.25" customHeight="1" x14ac:dyDescent="0.4">
      <c r="A11" s="483" t="s">
        <v>77</v>
      </c>
      <c r="B11" s="484" t="s">
        <v>77</v>
      </c>
      <c r="C11" s="484" t="s">
        <v>77</v>
      </c>
      <c r="D11" s="484" t="s">
        <v>77</v>
      </c>
      <c r="E11" s="484" t="s">
        <v>77</v>
      </c>
      <c r="F11" s="484" t="s">
        <v>77</v>
      </c>
      <c r="G11" s="495" t="s">
        <v>77</v>
      </c>
      <c r="H11" s="484" t="s">
        <v>77</v>
      </c>
      <c r="I11" s="484" t="s">
        <v>77</v>
      </c>
      <c r="J11" s="494" t="s">
        <v>77</v>
      </c>
      <c r="K11" s="494" t="s">
        <v>77</v>
      </c>
      <c r="L11" s="484" t="s">
        <v>77</v>
      </c>
      <c r="M11" s="485" t="s">
        <v>77</v>
      </c>
      <c r="N11" s="486" t="s">
        <v>77</v>
      </c>
      <c r="O11" s="486" t="s">
        <v>77</v>
      </c>
      <c r="P11" s="486" t="s">
        <v>77</v>
      </c>
      <c r="Q11" s="486" t="s">
        <v>77</v>
      </c>
      <c r="R11" s="486" t="s">
        <v>77</v>
      </c>
      <c r="S11" s="486" t="s">
        <v>77</v>
      </c>
      <c r="T11" s="486" t="s">
        <v>77</v>
      </c>
      <c r="U11" s="487" t="s">
        <v>77</v>
      </c>
      <c r="V11" s="486" t="s">
        <v>77</v>
      </c>
      <c r="W11" s="486" t="s">
        <v>77</v>
      </c>
      <c r="X11" s="486" t="s">
        <v>77</v>
      </c>
      <c r="Y11" s="486" t="s">
        <v>77</v>
      </c>
      <c r="Z11" s="486" t="s">
        <v>77</v>
      </c>
      <c r="AA11" s="486" t="s">
        <v>77</v>
      </c>
      <c r="AB11" s="486" t="s">
        <v>77</v>
      </c>
      <c r="AC11" s="482" t="s">
        <v>77</v>
      </c>
    </row>
    <row r="12" spans="1:29" s="294" customFormat="1" ht="26.25" customHeight="1" x14ac:dyDescent="0.4">
      <c r="A12" s="483">
        <v>24</v>
      </c>
      <c r="B12" s="484" t="s">
        <v>466</v>
      </c>
      <c r="C12" s="484">
        <v>18</v>
      </c>
      <c r="D12" s="484" t="s">
        <v>467</v>
      </c>
      <c r="E12" s="484" t="s">
        <v>81</v>
      </c>
      <c r="F12" s="484">
        <v>57</v>
      </c>
      <c r="G12" s="495">
        <v>162000252</v>
      </c>
      <c r="H12" s="484" t="s">
        <v>463</v>
      </c>
      <c r="I12" s="484">
        <v>3517.63</v>
      </c>
      <c r="J12" s="494">
        <v>3517.63</v>
      </c>
      <c r="K12" s="494">
        <v>3490</v>
      </c>
      <c r="L12" s="484">
        <v>3490</v>
      </c>
      <c r="M12" s="485" t="s">
        <v>77</v>
      </c>
      <c r="N12" s="486">
        <v>18.72</v>
      </c>
      <c r="O12" s="486">
        <v>4.68</v>
      </c>
      <c r="P12" s="486">
        <v>45.09</v>
      </c>
      <c r="Q12" s="486">
        <v>3496</v>
      </c>
      <c r="R12" s="486" t="s">
        <v>29</v>
      </c>
      <c r="S12" s="486">
        <v>2981</v>
      </c>
      <c r="T12" s="486">
        <v>14.04</v>
      </c>
      <c r="U12" s="487" t="s">
        <v>77</v>
      </c>
      <c r="V12" s="486" t="s">
        <v>77</v>
      </c>
      <c r="W12" s="486" t="s">
        <v>77</v>
      </c>
      <c r="X12" s="486" t="s">
        <v>77</v>
      </c>
      <c r="Y12" s="486">
        <v>3250</v>
      </c>
      <c r="Z12" s="486" t="s">
        <v>81</v>
      </c>
      <c r="AA12" s="486">
        <v>2950</v>
      </c>
      <c r="AB12" s="486" t="s">
        <v>77</v>
      </c>
      <c r="AC12" s="482" t="s">
        <v>77</v>
      </c>
    </row>
    <row r="13" spans="1:29" s="294" customFormat="1" ht="26.25" customHeight="1" x14ac:dyDescent="0.4">
      <c r="A13" s="483">
        <v>25</v>
      </c>
      <c r="B13" s="484" t="s">
        <v>466</v>
      </c>
      <c r="C13" s="484">
        <v>19</v>
      </c>
      <c r="D13" s="484" t="s">
        <v>467</v>
      </c>
      <c r="E13" s="484" t="s">
        <v>81</v>
      </c>
      <c r="F13" s="484">
        <v>58</v>
      </c>
      <c r="G13" s="495">
        <v>162000256</v>
      </c>
      <c r="H13" s="484" t="s">
        <v>461</v>
      </c>
      <c r="I13" s="484">
        <v>3806.45</v>
      </c>
      <c r="J13" s="494">
        <v>3806.45</v>
      </c>
      <c r="K13" s="494">
        <v>3776.8</v>
      </c>
      <c r="L13" s="484">
        <v>3776.8</v>
      </c>
      <c r="M13" s="485" t="s">
        <v>77</v>
      </c>
      <c r="N13" s="486">
        <v>17.350000000000001</v>
      </c>
      <c r="O13" s="486">
        <v>4.84</v>
      </c>
      <c r="P13" s="486">
        <v>41.9</v>
      </c>
      <c r="Q13" s="486">
        <v>3787</v>
      </c>
      <c r="R13" s="486" t="s">
        <v>53</v>
      </c>
      <c r="S13" s="486">
        <v>3289</v>
      </c>
      <c r="T13" s="486">
        <v>12.51</v>
      </c>
      <c r="U13" s="487" t="s">
        <v>77</v>
      </c>
      <c r="V13" s="486" t="s">
        <v>77</v>
      </c>
      <c r="W13" s="486" t="s">
        <v>77</v>
      </c>
      <c r="X13" s="486" t="s">
        <v>77</v>
      </c>
      <c r="Y13" s="486">
        <v>3250</v>
      </c>
      <c r="Z13" s="486" t="s">
        <v>81</v>
      </c>
      <c r="AA13" s="486">
        <v>2950</v>
      </c>
      <c r="AB13" s="486" t="s">
        <v>77</v>
      </c>
      <c r="AC13" s="482" t="s">
        <v>77</v>
      </c>
    </row>
    <row r="14" spans="1:29" s="294" customFormat="1" ht="26.25" customHeight="1" x14ac:dyDescent="0.4">
      <c r="A14" s="483">
        <v>81</v>
      </c>
      <c r="B14" s="484" t="s">
        <v>468</v>
      </c>
      <c r="C14" s="484">
        <v>61</v>
      </c>
      <c r="D14" s="484" t="s">
        <v>467</v>
      </c>
      <c r="E14" s="484" t="s">
        <v>81</v>
      </c>
      <c r="F14" s="484">
        <v>59</v>
      </c>
      <c r="G14" s="495">
        <v>162000291</v>
      </c>
      <c r="H14" s="484" t="s">
        <v>469</v>
      </c>
      <c r="I14" s="484">
        <v>3696.28</v>
      </c>
      <c r="J14" s="494">
        <v>3696.28</v>
      </c>
      <c r="K14" s="494">
        <v>3667.47</v>
      </c>
      <c r="L14" s="484">
        <v>3667.47</v>
      </c>
      <c r="M14" s="485" t="s">
        <v>77</v>
      </c>
      <c r="N14" s="486">
        <v>17.18</v>
      </c>
      <c r="O14" s="486">
        <v>5.36</v>
      </c>
      <c r="P14" s="486">
        <v>64.760000000000005</v>
      </c>
      <c r="Q14" s="486">
        <v>1666</v>
      </c>
      <c r="R14" s="486" t="b">
        <v>0</v>
      </c>
      <c r="S14" s="486">
        <v>1458</v>
      </c>
      <c r="T14" s="486">
        <v>11.82</v>
      </c>
      <c r="U14" s="487" t="s">
        <v>77</v>
      </c>
      <c r="V14" s="486" t="s">
        <v>77</v>
      </c>
      <c r="W14" s="486" t="s">
        <v>77</v>
      </c>
      <c r="X14" s="486" t="s">
        <v>77</v>
      </c>
      <c r="Y14" s="486">
        <v>3250</v>
      </c>
      <c r="Z14" s="486" t="s">
        <v>81</v>
      </c>
      <c r="AA14" s="486">
        <v>2950</v>
      </c>
      <c r="AB14" s="486" t="s">
        <v>77</v>
      </c>
      <c r="AC14" s="482" t="s">
        <v>77</v>
      </c>
    </row>
    <row r="15" spans="1:29" s="294" customFormat="1" ht="26.25" customHeight="1" x14ac:dyDescent="0.4">
      <c r="A15" s="483" t="s">
        <v>77</v>
      </c>
      <c r="B15" s="484" t="s">
        <v>77</v>
      </c>
      <c r="C15" s="484" t="s">
        <v>77</v>
      </c>
      <c r="D15" s="587" t="s">
        <v>467</v>
      </c>
      <c r="E15" s="587" t="s">
        <v>81</v>
      </c>
      <c r="F15" s="484" t="s">
        <v>77</v>
      </c>
      <c r="G15" s="495" t="s">
        <v>77</v>
      </c>
      <c r="H15" s="484" t="s">
        <v>77</v>
      </c>
      <c r="I15" s="587">
        <v>11020.36</v>
      </c>
      <c r="J15" s="588">
        <v>11020.36</v>
      </c>
      <c r="K15" s="588">
        <v>10934.27</v>
      </c>
      <c r="L15" s="587">
        <v>10934.27</v>
      </c>
      <c r="M15" s="485" t="s">
        <v>77</v>
      </c>
      <c r="N15" s="493">
        <v>17.73</v>
      </c>
      <c r="O15" s="493">
        <v>4.96</v>
      </c>
      <c r="P15" s="493">
        <v>50.58</v>
      </c>
      <c r="Q15" s="493">
        <v>2983</v>
      </c>
      <c r="R15" s="493" t="s">
        <v>61</v>
      </c>
      <c r="S15" s="493">
        <v>2577</v>
      </c>
      <c r="T15" s="493">
        <v>12.77</v>
      </c>
      <c r="U15" s="487" t="s">
        <v>77</v>
      </c>
      <c r="V15" s="486" t="s">
        <v>77</v>
      </c>
      <c r="W15" s="486" t="s">
        <v>77</v>
      </c>
      <c r="X15" s="486" t="s">
        <v>77</v>
      </c>
      <c r="Y15" s="493">
        <v>3250</v>
      </c>
      <c r="Z15" s="493" t="s">
        <v>81</v>
      </c>
      <c r="AA15" s="493">
        <v>2950</v>
      </c>
      <c r="AB15" s="486" t="s">
        <v>77</v>
      </c>
      <c r="AC15" s="482" t="s">
        <v>77</v>
      </c>
    </row>
    <row r="16" spans="1:29" s="294" customFormat="1" ht="26.25" customHeight="1" x14ac:dyDescent="0.4">
      <c r="A16" s="483" t="s">
        <v>77</v>
      </c>
      <c r="B16" s="484" t="s">
        <v>77</v>
      </c>
      <c r="C16" s="484" t="s">
        <v>77</v>
      </c>
      <c r="D16" s="484" t="s">
        <v>77</v>
      </c>
      <c r="E16" s="484" t="s">
        <v>77</v>
      </c>
      <c r="F16" s="484" t="s">
        <v>77</v>
      </c>
      <c r="G16" s="495" t="s">
        <v>77</v>
      </c>
      <c r="H16" s="484" t="s">
        <v>77</v>
      </c>
      <c r="I16" s="484" t="s">
        <v>77</v>
      </c>
      <c r="J16" s="494" t="s">
        <v>77</v>
      </c>
      <c r="K16" s="494" t="s">
        <v>77</v>
      </c>
      <c r="L16" s="484" t="s">
        <v>77</v>
      </c>
      <c r="M16" s="485" t="s">
        <v>77</v>
      </c>
      <c r="N16" s="486" t="s">
        <v>77</v>
      </c>
      <c r="O16" s="486" t="s">
        <v>77</v>
      </c>
      <c r="P16" s="486" t="s">
        <v>77</v>
      </c>
      <c r="Q16" s="486" t="s">
        <v>77</v>
      </c>
      <c r="R16" s="486" t="s">
        <v>77</v>
      </c>
      <c r="S16" s="486" t="s">
        <v>77</v>
      </c>
      <c r="T16" s="486" t="s">
        <v>77</v>
      </c>
      <c r="U16" s="487" t="s">
        <v>77</v>
      </c>
      <c r="V16" s="486" t="s">
        <v>77</v>
      </c>
      <c r="W16" s="486" t="s">
        <v>77</v>
      </c>
      <c r="X16" s="486" t="s">
        <v>77</v>
      </c>
      <c r="Y16" s="486" t="s">
        <v>77</v>
      </c>
      <c r="Z16" s="486" t="s">
        <v>77</v>
      </c>
      <c r="AA16" s="486" t="s">
        <v>77</v>
      </c>
      <c r="AB16" s="486" t="s">
        <v>77</v>
      </c>
      <c r="AC16" s="482" t="s">
        <v>77</v>
      </c>
    </row>
    <row r="17" spans="1:29" s="294" customFormat="1" ht="26.25" customHeight="1" x14ac:dyDescent="0.4">
      <c r="A17" s="483" t="s">
        <v>77</v>
      </c>
      <c r="B17" s="484" t="s">
        <v>77</v>
      </c>
      <c r="C17" s="484" t="s">
        <v>77</v>
      </c>
      <c r="D17" s="484" t="s">
        <v>77</v>
      </c>
      <c r="E17" s="484" t="s">
        <v>77</v>
      </c>
      <c r="F17" s="484" t="s">
        <v>77</v>
      </c>
      <c r="G17" s="495" t="s">
        <v>77</v>
      </c>
      <c r="H17" s="484" t="s">
        <v>77</v>
      </c>
      <c r="I17" s="484" t="s">
        <v>77</v>
      </c>
      <c r="J17" s="494" t="s">
        <v>77</v>
      </c>
      <c r="K17" s="494" t="s">
        <v>77</v>
      </c>
      <c r="L17" s="484" t="s">
        <v>77</v>
      </c>
      <c r="M17" s="485" t="s">
        <v>77</v>
      </c>
      <c r="N17" s="486" t="s">
        <v>77</v>
      </c>
      <c r="O17" s="486" t="s">
        <v>77</v>
      </c>
      <c r="P17" s="486" t="s">
        <v>77</v>
      </c>
      <c r="Q17" s="486" t="s">
        <v>77</v>
      </c>
      <c r="R17" s="486" t="s">
        <v>77</v>
      </c>
      <c r="S17" s="486" t="s">
        <v>77</v>
      </c>
      <c r="T17" s="486" t="s">
        <v>77</v>
      </c>
      <c r="U17" s="487" t="s">
        <v>77</v>
      </c>
      <c r="V17" s="486" t="s">
        <v>77</v>
      </c>
      <c r="W17" s="486" t="s">
        <v>77</v>
      </c>
      <c r="X17" s="486" t="s">
        <v>77</v>
      </c>
      <c r="Y17" s="486" t="s">
        <v>77</v>
      </c>
      <c r="Z17" s="486" t="s">
        <v>77</v>
      </c>
      <c r="AA17" s="486" t="s">
        <v>77</v>
      </c>
      <c r="AB17" s="486" t="s">
        <v>77</v>
      </c>
      <c r="AC17" s="482" t="s">
        <v>77</v>
      </c>
    </row>
    <row r="18" spans="1:29" s="294" customFormat="1" ht="26.25" customHeight="1" x14ac:dyDescent="0.4">
      <c r="A18" s="483">
        <v>31</v>
      </c>
      <c r="B18" s="484" t="s">
        <v>470</v>
      </c>
      <c r="C18" s="484">
        <v>23</v>
      </c>
      <c r="D18" s="484" t="s">
        <v>26</v>
      </c>
      <c r="E18" s="484" t="s">
        <v>27</v>
      </c>
      <c r="F18" s="484">
        <v>56</v>
      </c>
      <c r="G18" s="495">
        <v>161005176</v>
      </c>
      <c r="H18" s="484" t="s">
        <v>470</v>
      </c>
      <c r="I18" s="484">
        <v>3945.22</v>
      </c>
      <c r="J18" s="494">
        <v>3945.22</v>
      </c>
      <c r="K18" s="494">
        <v>3914.43</v>
      </c>
      <c r="L18" s="484">
        <v>3914.43</v>
      </c>
      <c r="M18" s="485" t="s">
        <v>77</v>
      </c>
      <c r="N18" s="486">
        <v>16.12</v>
      </c>
      <c r="O18" s="486">
        <v>2.14</v>
      </c>
      <c r="P18" s="486">
        <v>39.97</v>
      </c>
      <c r="Q18" s="486">
        <v>4363</v>
      </c>
      <c r="R18" s="486" t="s">
        <v>70</v>
      </c>
      <c r="S18" s="486">
        <v>3740</v>
      </c>
      <c r="T18" s="486">
        <v>13.98</v>
      </c>
      <c r="U18" s="487" t="s">
        <v>77</v>
      </c>
      <c r="V18" s="486" t="s">
        <v>77</v>
      </c>
      <c r="W18" s="486" t="s">
        <v>77</v>
      </c>
      <c r="X18" s="486" t="s">
        <v>77</v>
      </c>
      <c r="Y18" s="486">
        <v>4150</v>
      </c>
      <c r="Z18" s="486" t="s">
        <v>27</v>
      </c>
      <c r="AA18" s="486">
        <v>3850</v>
      </c>
      <c r="AB18" s="486" t="s">
        <v>77</v>
      </c>
      <c r="AC18" s="482" t="s">
        <v>77</v>
      </c>
    </row>
    <row r="19" spans="1:29" s="294" customFormat="1" ht="26.25" customHeight="1" x14ac:dyDescent="0.4">
      <c r="A19" s="483">
        <v>34</v>
      </c>
      <c r="B19" s="484" t="s">
        <v>471</v>
      </c>
      <c r="C19" s="484">
        <v>25</v>
      </c>
      <c r="D19" s="484" t="s">
        <v>26</v>
      </c>
      <c r="E19" s="484" t="s">
        <v>27</v>
      </c>
      <c r="F19" s="484">
        <v>58</v>
      </c>
      <c r="G19" s="495" t="s">
        <v>77</v>
      </c>
      <c r="H19" s="484" t="s">
        <v>77</v>
      </c>
      <c r="I19" s="484">
        <v>4026.61</v>
      </c>
      <c r="J19" s="494">
        <v>4026.61</v>
      </c>
      <c r="K19" s="494">
        <v>3995.6</v>
      </c>
      <c r="L19" s="484">
        <v>3995.6</v>
      </c>
      <c r="M19" s="485" t="s">
        <v>77</v>
      </c>
      <c r="N19" s="486">
        <v>15.69</v>
      </c>
      <c r="O19" s="486">
        <v>4.1500000000000004</v>
      </c>
      <c r="P19" s="486">
        <v>42.65</v>
      </c>
      <c r="Q19" s="486">
        <v>3806</v>
      </c>
      <c r="R19" s="486" t="s">
        <v>53</v>
      </c>
      <c r="S19" s="486">
        <v>3348</v>
      </c>
      <c r="T19" s="486">
        <v>11.54</v>
      </c>
      <c r="U19" s="487" t="s">
        <v>77</v>
      </c>
      <c r="V19" s="486" t="s">
        <v>77</v>
      </c>
      <c r="W19" s="486" t="s">
        <v>77</v>
      </c>
      <c r="X19" s="486" t="s">
        <v>77</v>
      </c>
      <c r="Y19" s="486">
        <v>4150</v>
      </c>
      <c r="Z19" s="486" t="s">
        <v>27</v>
      </c>
      <c r="AA19" s="486">
        <v>3850</v>
      </c>
      <c r="AB19" s="486" t="s">
        <v>77</v>
      </c>
      <c r="AC19" s="482" t="s">
        <v>77</v>
      </c>
    </row>
    <row r="20" spans="1:29" s="294" customFormat="1" ht="26.25" customHeight="1" x14ac:dyDescent="0.4">
      <c r="A20" s="483">
        <v>37</v>
      </c>
      <c r="B20" s="484" t="s">
        <v>472</v>
      </c>
      <c r="C20" s="484">
        <v>27</v>
      </c>
      <c r="D20" s="484" t="s">
        <v>26</v>
      </c>
      <c r="E20" s="484" t="s">
        <v>27</v>
      </c>
      <c r="F20" s="484">
        <v>59</v>
      </c>
      <c r="G20" s="495">
        <v>151000330</v>
      </c>
      <c r="H20" s="484" t="s">
        <v>471</v>
      </c>
      <c r="I20" s="484">
        <v>4100.0600000000004</v>
      </c>
      <c r="J20" s="494">
        <v>4100.0600000000004</v>
      </c>
      <c r="K20" s="494">
        <v>4067.71</v>
      </c>
      <c r="L20" s="484">
        <v>4067.71</v>
      </c>
      <c r="M20" s="485" t="s">
        <v>77</v>
      </c>
      <c r="N20" s="486">
        <v>16.239999999999998</v>
      </c>
      <c r="O20" s="486">
        <v>4.53</v>
      </c>
      <c r="P20" s="486">
        <v>38.78</v>
      </c>
      <c r="Q20" s="486">
        <v>4121</v>
      </c>
      <c r="R20" s="486" t="s">
        <v>27</v>
      </c>
      <c r="S20" s="486">
        <v>3616</v>
      </c>
      <c r="T20" s="486">
        <v>11.71</v>
      </c>
      <c r="U20" s="487" t="s">
        <v>77</v>
      </c>
      <c r="V20" s="486" t="s">
        <v>77</v>
      </c>
      <c r="W20" s="486" t="s">
        <v>77</v>
      </c>
      <c r="X20" s="486" t="s">
        <v>77</v>
      </c>
      <c r="Y20" s="486">
        <v>4150</v>
      </c>
      <c r="Z20" s="486" t="s">
        <v>27</v>
      </c>
      <c r="AA20" s="486">
        <v>3850</v>
      </c>
      <c r="AB20" s="486" t="s">
        <v>77</v>
      </c>
      <c r="AC20" s="482" t="s">
        <v>77</v>
      </c>
    </row>
    <row r="21" spans="1:29" s="294" customFormat="1" ht="26.25" customHeight="1" x14ac:dyDescent="0.4">
      <c r="A21" s="483">
        <v>44</v>
      </c>
      <c r="B21" s="484" t="s">
        <v>473</v>
      </c>
      <c r="C21" s="484">
        <v>32</v>
      </c>
      <c r="D21" s="484" t="s">
        <v>26</v>
      </c>
      <c r="E21" s="484" t="s">
        <v>27</v>
      </c>
      <c r="F21" s="484">
        <v>58</v>
      </c>
      <c r="G21" s="495">
        <v>161005180</v>
      </c>
      <c r="H21" s="484" t="s">
        <v>473</v>
      </c>
      <c r="I21" s="484">
        <v>4099.7</v>
      </c>
      <c r="J21" s="494">
        <v>4099.7</v>
      </c>
      <c r="K21" s="494">
        <v>4067.31</v>
      </c>
      <c r="L21" s="484">
        <v>4067.31</v>
      </c>
      <c r="M21" s="485" t="s">
        <v>77</v>
      </c>
      <c r="N21" s="486">
        <v>16.43</v>
      </c>
      <c r="O21" s="486">
        <v>4.72</v>
      </c>
      <c r="P21" s="486">
        <v>43.47</v>
      </c>
      <c r="Q21" s="486">
        <v>3639</v>
      </c>
      <c r="R21" s="486" t="s">
        <v>29</v>
      </c>
      <c r="S21" s="486">
        <v>3192</v>
      </c>
      <c r="T21" s="486">
        <v>11.71</v>
      </c>
      <c r="U21" s="487" t="s">
        <v>77</v>
      </c>
      <c r="V21" s="486" t="s">
        <v>77</v>
      </c>
      <c r="W21" s="486" t="s">
        <v>77</v>
      </c>
      <c r="X21" s="486" t="s">
        <v>77</v>
      </c>
      <c r="Y21" s="486">
        <v>4150</v>
      </c>
      <c r="Z21" s="486" t="s">
        <v>27</v>
      </c>
      <c r="AA21" s="486">
        <v>3850</v>
      </c>
      <c r="AB21" s="486" t="s">
        <v>77</v>
      </c>
      <c r="AC21" s="482" t="s">
        <v>77</v>
      </c>
    </row>
    <row r="22" spans="1:29" s="294" customFormat="1" ht="26.25" customHeight="1" x14ac:dyDescent="0.4">
      <c r="A22" s="483">
        <v>67</v>
      </c>
      <c r="B22" s="484" t="s">
        <v>474</v>
      </c>
      <c r="C22" s="484">
        <v>49</v>
      </c>
      <c r="D22" s="484" t="s">
        <v>26</v>
      </c>
      <c r="E22" s="484" t="s">
        <v>27</v>
      </c>
      <c r="F22" s="484">
        <v>58</v>
      </c>
      <c r="G22" s="495">
        <v>161005184</v>
      </c>
      <c r="H22" s="484" t="s">
        <v>475</v>
      </c>
      <c r="I22" s="484">
        <v>4000.88</v>
      </c>
      <c r="J22" s="494">
        <v>4000.88</v>
      </c>
      <c r="K22" s="494">
        <v>3969.7</v>
      </c>
      <c r="L22" s="484">
        <v>3969.7</v>
      </c>
      <c r="M22" s="485" t="s">
        <v>77</v>
      </c>
      <c r="N22" s="486">
        <v>15.94</v>
      </c>
      <c r="O22" s="486">
        <v>4.54</v>
      </c>
      <c r="P22" s="486">
        <v>42.8</v>
      </c>
      <c r="Q22" s="486">
        <v>3734</v>
      </c>
      <c r="R22" s="486" t="s">
        <v>53</v>
      </c>
      <c r="S22" s="486">
        <v>3288</v>
      </c>
      <c r="T22" s="486">
        <v>11.4</v>
      </c>
      <c r="U22" s="487" t="s">
        <v>77</v>
      </c>
      <c r="V22" s="486" t="s">
        <v>77</v>
      </c>
      <c r="W22" s="486" t="s">
        <v>77</v>
      </c>
      <c r="X22" s="486" t="s">
        <v>77</v>
      </c>
      <c r="Y22" s="486">
        <v>4150</v>
      </c>
      <c r="Z22" s="486" t="s">
        <v>27</v>
      </c>
      <c r="AA22" s="486">
        <v>3850</v>
      </c>
      <c r="AB22" s="486" t="s">
        <v>77</v>
      </c>
      <c r="AC22" s="482" t="s">
        <v>77</v>
      </c>
    </row>
    <row r="23" spans="1:29" s="294" customFormat="1" ht="26.25" customHeight="1" x14ac:dyDescent="0.4">
      <c r="A23" s="483">
        <v>74</v>
      </c>
      <c r="B23" s="484" t="s">
        <v>464</v>
      </c>
      <c r="C23" s="484">
        <v>55</v>
      </c>
      <c r="D23" s="484" t="s">
        <v>26</v>
      </c>
      <c r="E23" s="484" t="s">
        <v>27</v>
      </c>
      <c r="F23" s="484">
        <v>58</v>
      </c>
      <c r="G23" s="495">
        <v>161005186</v>
      </c>
      <c r="H23" s="484" t="s">
        <v>464</v>
      </c>
      <c r="I23" s="484">
        <v>4000.14</v>
      </c>
      <c r="J23" s="494">
        <v>4000.14</v>
      </c>
      <c r="K23" s="494">
        <v>3968.9</v>
      </c>
      <c r="L23" s="484">
        <v>3968.9</v>
      </c>
      <c r="M23" s="485" t="s">
        <v>77</v>
      </c>
      <c r="N23" s="486">
        <v>16.59</v>
      </c>
      <c r="O23" s="486">
        <v>7.29</v>
      </c>
      <c r="P23" s="486">
        <v>42.07</v>
      </c>
      <c r="Q23" s="486">
        <v>3396</v>
      </c>
      <c r="R23" s="486" t="s">
        <v>81</v>
      </c>
      <c r="S23" s="486">
        <v>3055</v>
      </c>
      <c r="T23" s="486">
        <v>9.3000000000000007</v>
      </c>
      <c r="U23" s="487" t="s">
        <v>77</v>
      </c>
      <c r="V23" s="486" t="s">
        <v>77</v>
      </c>
      <c r="W23" s="486" t="s">
        <v>77</v>
      </c>
      <c r="X23" s="486" t="s">
        <v>77</v>
      </c>
      <c r="Y23" s="486">
        <v>4150</v>
      </c>
      <c r="Z23" s="486" t="s">
        <v>27</v>
      </c>
      <c r="AA23" s="486">
        <v>3850</v>
      </c>
      <c r="AB23" s="486" t="s">
        <v>77</v>
      </c>
      <c r="AC23" s="482" t="s">
        <v>77</v>
      </c>
    </row>
    <row r="24" spans="1:29" s="294" customFormat="1" ht="26.25" customHeight="1" x14ac:dyDescent="0.4">
      <c r="A24" s="483">
        <v>80</v>
      </c>
      <c r="B24" s="484" t="s">
        <v>468</v>
      </c>
      <c r="C24" s="484">
        <v>60</v>
      </c>
      <c r="D24" s="484" t="s">
        <v>26</v>
      </c>
      <c r="E24" s="484" t="s">
        <v>27</v>
      </c>
      <c r="F24" s="484">
        <v>58</v>
      </c>
      <c r="G24" s="495">
        <v>151000338</v>
      </c>
      <c r="H24" s="484" t="s">
        <v>469</v>
      </c>
      <c r="I24" s="484">
        <v>4075.81</v>
      </c>
      <c r="J24" s="494">
        <v>4075.81</v>
      </c>
      <c r="K24" s="494">
        <v>4044.42</v>
      </c>
      <c r="L24" s="484">
        <v>4044.42</v>
      </c>
      <c r="M24" s="485" t="s">
        <v>77</v>
      </c>
      <c r="N24" s="486">
        <v>16.03</v>
      </c>
      <c r="O24" s="486">
        <v>8.0399999999999991</v>
      </c>
      <c r="P24" s="486">
        <v>38.25</v>
      </c>
      <c r="Q24" s="486">
        <v>3635</v>
      </c>
      <c r="R24" s="486" t="s">
        <v>29</v>
      </c>
      <c r="S24" s="486">
        <v>3319</v>
      </c>
      <c r="T24" s="486">
        <v>7.99</v>
      </c>
      <c r="U24" s="487" t="s">
        <v>77</v>
      </c>
      <c r="V24" s="486" t="s">
        <v>77</v>
      </c>
      <c r="W24" s="486" t="s">
        <v>77</v>
      </c>
      <c r="X24" s="486" t="s">
        <v>77</v>
      </c>
      <c r="Y24" s="486">
        <v>4150</v>
      </c>
      <c r="Z24" s="486" t="s">
        <v>27</v>
      </c>
      <c r="AA24" s="486">
        <v>3850</v>
      </c>
      <c r="AB24" s="486" t="s">
        <v>77</v>
      </c>
      <c r="AC24" s="482" t="s">
        <v>77</v>
      </c>
    </row>
    <row r="25" spans="1:29" s="294" customFormat="1" ht="26.25" customHeight="1" x14ac:dyDescent="0.4">
      <c r="A25" s="483">
        <v>87</v>
      </c>
      <c r="B25" s="484" t="s">
        <v>476</v>
      </c>
      <c r="C25" s="484">
        <v>65</v>
      </c>
      <c r="D25" s="484" t="s">
        <v>26</v>
      </c>
      <c r="E25" s="484" t="s">
        <v>27</v>
      </c>
      <c r="F25" s="484">
        <v>59</v>
      </c>
      <c r="G25" s="495">
        <v>151000340</v>
      </c>
      <c r="H25" s="484" t="s">
        <v>476</v>
      </c>
      <c r="I25" s="484">
        <v>4087.64</v>
      </c>
      <c r="J25" s="494">
        <v>4087.64</v>
      </c>
      <c r="K25" s="494">
        <v>4055.31</v>
      </c>
      <c r="L25" s="484">
        <v>4055.31</v>
      </c>
      <c r="M25" s="485" t="s">
        <v>77</v>
      </c>
      <c r="N25" s="486">
        <v>16.61</v>
      </c>
      <c r="O25" s="486">
        <v>7.52</v>
      </c>
      <c r="P25" s="486">
        <v>41.29</v>
      </c>
      <c r="Q25" s="486">
        <v>3434</v>
      </c>
      <c r="R25" s="486" t="s">
        <v>29</v>
      </c>
      <c r="S25" s="486">
        <v>3097</v>
      </c>
      <c r="T25" s="486">
        <v>9.09</v>
      </c>
      <c r="U25" s="487" t="s">
        <v>77</v>
      </c>
      <c r="V25" s="486" t="s">
        <v>77</v>
      </c>
      <c r="W25" s="486" t="s">
        <v>77</v>
      </c>
      <c r="X25" s="486" t="s">
        <v>77</v>
      </c>
      <c r="Y25" s="486">
        <v>4150</v>
      </c>
      <c r="Z25" s="486" t="s">
        <v>27</v>
      </c>
      <c r="AA25" s="486">
        <v>3850</v>
      </c>
      <c r="AB25" s="486" t="s">
        <v>77</v>
      </c>
      <c r="AC25" s="482" t="s">
        <v>77</v>
      </c>
    </row>
    <row r="26" spans="1:29" s="294" customFormat="1" ht="26.25" customHeight="1" x14ac:dyDescent="0.4">
      <c r="A26" s="483" t="s">
        <v>77</v>
      </c>
      <c r="B26" s="484" t="s">
        <v>77</v>
      </c>
      <c r="C26" s="484" t="s">
        <v>77</v>
      </c>
      <c r="D26" s="587" t="s">
        <v>26</v>
      </c>
      <c r="E26" s="587" t="s">
        <v>27</v>
      </c>
      <c r="F26" s="484" t="s">
        <v>77</v>
      </c>
      <c r="G26" s="495" t="s">
        <v>77</v>
      </c>
      <c r="H26" s="484" t="s">
        <v>77</v>
      </c>
      <c r="I26" s="587">
        <v>32336.06</v>
      </c>
      <c r="J26" s="588">
        <v>32336.06</v>
      </c>
      <c r="K26" s="588">
        <v>32083.38</v>
      </c>
      <c r="L26" s="587">
        <v>32083.38</v>
      </c>
      <c r="M26" s="485" t="s">
        <v>77</v>
      </c>
      <c r="N26" s="493">
        <v>16.21</v>
      </c>
      <c r="O26" s="493">
        <v>5.38</v>
      </c>
      <c r="P26" s="493">
        <v>41.16</v>
      </c>
      <c r="Q26" s="493">
        <v>3765</v>
      </c>
      <c r="R26" s="493" t="s">
        <v>53</v>
      </c>
      <c r="S26" s="493">
        <v>3331</v>
      </c>
      <c r="T26" s="493">
        <v>10.83</v>
      </c>
      <c r="U26" s="487" t="s">
        <v>77</v>
      </c>
      <c r="V26" s="486" t="s">
        <v>77</v>
      </c>
      <c r="W26" s="486" t="s">
        <v>77</v>
      </c>
      <c r="X26" s="486" t="s">
        <v>77</v>
      </c>
      <c r="Y26" s="493">
        <v>4150</v>
      </c>
      <c r="Z26" s="493" t="s">
        <v>27</v>
      </c>
      <c r="AA26" s="493">
        <v>3850</v>
      </c>
      <c r="AB26" s="486" t="s">
        <v>77</v>
      </c>
      <c r="AC26" s="482" t="s">
        <v>77</v>
      </c>
    </row>
    <row r="27" spans="1:29" s="294" customFormat="1" ht="26.25" customHeight="1" x14ac:dyDescent="0.4">
      <c r="A27" s="483" t="s">
        <v>77</v>
      </c>
      <c r="B27" s="484" t="s">
        <v>77</v>
      </c>
      <c r="C27" s="484" t="s">
        <v>77</v>
      </c>
      <c r="D27" s="484" t="s">
        <v>77</v>
      </c>
      <c r="E27" s="484" t="s">
        <v>77</v>
      </c>
      <c r="F27" s="484" t="s">
        <v>77</v>
      </c>
      <c r="G27" s="495" t="s">
        <v>77</v>
      </c>
      <c r="H27" s="484" t="s">
        <v>77</v>
      </c>
      <c r="I27" s="484" t="s">
        <v>77</v>
      </c>
      <c r="J27" s="494" t="s">
        <v>77</v>
      </c>
      <c r="K27" s="494" t="s">
        <v>77</v>
      </c>
      <c r="L27" s="484" t="s">
        <v>77</v>
      </c>
      <c r="M27" s="485" t="s">
        <v>77</v>
      </c>
      <c r="N27" s="486" t="s">
        <v>77</v>
      </c>
      <c r="O27" s="486" t="s">
        <v>77</v>
      </c>
      <c r="P27" s="486" t="s">
        <v>77</v>
      </c>
      <c r="Q27" s="486" t="s">
        <v>77</v>
      </c>
      <c r="R27" s="486" t="s">
        <v>77</v>
      </c>
      <c r="S27" s="486" t="s">
        <v>77</v>
      </c>
      <c r="T27" s="486" t="s">
        <v>77</v>
      </c>
      <c r="U27" s="487" t="s">
        <v>77</v>
      </c>
      <c r="V27" s="486" t="s">
        <v>77</v>
      </c>
      <c r="W27" s="486" t="s">
        <v>77</v>
      </c>
      <c r="X27" s="486" t="s">
        <v>77</v>
      </c>
      <c r="Y27" s="486" t="s">
        <v>77</v>
      </c>
      <c r="Z27" s="486" t="s">
        <v>77</v>
      </c>
      <c r="AA27" s="486" t="s">
        <v>77</v>
      </c>
      <c r="AB27" s="486" t="s">
        <v>77</v>
      </c>
      <c r="AC27" s="482" t="s">
        <v>77</v>
      </c>
    </row>
    <row r="28" spans="1:29" s="294" customFormat="1" ht="26.25" customHeight="1" x14ac:dyDescent="0.4">
      <c r="A28" s="483" t="s">
        <v>77</v>
      </c>
      <c r="B28" s="484" t="s">
        <v>77</v>
      </c>
      <c r="C28" s="484" t="s">
        <v>77</v>
      </c>
      <c r="D28" s="484" t="s">
        <v>77</v>
      </c>
      <c r="E28" s="484" t="s">
        <v>77</v>
      </c>
      <c r="F28" s="484" t="s">
        <v>77</v>
      </c>
      <c r="G28" s="495" t="s">
        <v>77</v>
      </c>
      <c r="H28" s="484" t="s">
        <v>77</v>
      </c>
      <c r="I28" s="484" t="s">
        <v>77</v>
      </c>
      <c r="J28" s="494" t="s">
        <v>77</v>
      </c>
      <c r="K28" s="494" t="s">
        <v>77</v>
      </c>
      <c r="L28" s="484" t="s">
        <v>77</v>
      </c>
      <c r="M28" s="485" t="s">
        <v>77</v>
      </c>
      <c r="N28" s="486" t="s">
        <v>77</v>
      </c>
      <c r="O28" s="486" t="s">
        <v>77</v>
      </c>
      <c r="P28" s="486" t="s">
        <v>77</v>
      </c>
      <c r="Q28" s="486" t="s">
        <v>77</v>
      </c>
      <c r="R28" s="486" t="s">
        <v>77</v>
      </c>
      <c r="S28" s="486" t="s">
        <v>77</v>
      </c>
      <c r="T28" s="486" t="s">
        <v>77</v>
      </c>
      <c r="U28" s="487" t="s">
        <v>77</v>
      </c>
      <c r="V28" s="486" t="s">
        <v>77</v>
      </c>
      <c r="W28" s="486" t="s">
        <v>77</v>
      </c>
      <c r="X28" s="486" t="s">
        <v>77</v>
      </c>
      <c r="Y28" s="486" t="s">
        <v>77</v>
      </c>
      <c r="Z28" s="486" t="s">
        <v>77</v>
      </c>
      <c r="AA28" s="486" t="s">
        <v>77</v>
      </c>
      <c r="AB28" s="486" t="s">
        <v>77</v>
      </c>
      <c r="AC28" s="482" t="s">
        <v>77</v>
      </c>
    </row>
    <row r="29" spans="1:29" s="294" customFormat="1" ht="26.25" customHeight="1" x14ac:dyDescent="0.4">
      <c r="A29" s="483">
        <v>9</v>
      </c>
      <c r="B29" s="484" t="s">
        <v>477</v>
      </c>
      <c r="C29" s="484">
        <v>8</v>
      </c>
      <c r="D29" s="587" t="s">
        <v>478</v>
      </c>
      <c r="E29" s="587" t="s">
        <v>53</v>
      </c>
      <c r="F29" s="484">
        <v>58</v>
      </c>
      <c r="G29" s="495">
        <v>151000052</v>
      </c>
      <c r="H29" s="495" t="s">
        <v>479</v>
      </c>
      <c r="I29" s="587">
        <v>3976.6</v>
      </c>
      <c r="J29" s="587">
        <v>3976.6</v>
      </c>
      <c r="K29" s="588">
        <v>3945.18</v>
      </c>
      <c r="L29" s="587">
        <v>3945.18</v>
      </c>
      <c r="M29" s="485" t="s">
        <v>77</v>
      </c>
      <c r="N29" s="493">
        <v>14.31</v>
      </c>
      <c r="O29" s="493">
        <v>5.43</v>
      </c>
      <c r="P29" s="493">
        <v>29.71</v>
      </c>
      <c r="Q29" s="493">
        <v>4846</v>
      </c>
      <c r="R29" s="493" t="s">
        <v>69</v>
      </c>
      <c r="S29" s="493">
        <v>4391</v>
      </c>
      <c r="T29" s="493">
        <v>8.8800000000000008</v>
      </c>
      <c r="U29" s="487" t="s">
        <v>77</v>
      </c>
      <c r="V29" s="486">
        <v>11.64</v>
      </c>
      <c r="W29" s="486">
        <v>6.52</v>
      </c>
      <c r="X29" s="486">
        <v>26.24</v>
      </c>
      <c r="Y29" s="493">
        <v>4903</v>
      </c>
      <c r="Z29" s="493" t="s">
        <v>125</v>
      </c>
      <c r="AA29" s="493">
        <v>4634</v>
      </c>
      <c r="AB29" s="486">
        <v>5.12</v>
      </c>
      <c r="AC29" s="482" t="s">
        <v>77</v>
      </c>
    </row>
    <row r="30" spans="1:29" s="294" customFormat="1" ht="26.25" customHeight="1" x14ac:dyDescent="0.4">
      <c r="A30" s="483" t="s">
        <v>77</v>
      </c>
      <c r="B30" s="484" t="s">
        <v>77</v>
      </c>
      <c r="C30" s="484" t="s">
        <v>77</v>
      </c>
      <c r="D30" s="484" t="s">
        <v>77</v>
      </c>
      <c r="E30" s="484" t="s">
        <v>77</v>
      </c>
      <c r="F30" s="484" t="s">
        <v>77</v>
      </c>
      <c r="G30" s="495" t="s">
        <v>77</v>
      </c>
      <c r="H30" s="495" t="s">
        <v>77</v>
      </c>
      <c r="I30" s="484" t="s">
        <v>77</v>
      </c>
      <c r="J30" s="484" t="s">
        <v>77</v>
      </c>
      <c r="K30" s="494" t="s">
        <v>77</v>
      </c>
      <c r="L30" s="484" t="s">
        <v>77</v>
      </c>
      <c r="M30" s="485" t="s">
        <v>77</v>
      </c>
      <c r="N30" s="486" t="s">
        <v>77</v>
      </c>
      <c r="O30" s="486" t="s">
        <v>77</v>
      </c>
      <c r="P30" s="486" t="s">
        <v>77</v>
      </c>
      <c r="Q30" s="486" t="s">
        <v>77</v>
      </c>
      <c r="R30" s="486" t="s">
        <v>77</v>
      </c>
      <c r="S30" s="486" t="s">
        <v>77</v>
      </c>
      <c r="T30" s="486" t="s">
        <v>77</v>
      </c>
      <c r="U30" s="487" t="s">
        <v>77</v>
      </c>
      <c r="V30" s="486" t="s">
        <v>77</v>
      </c>
      <c r="W30" s="486" t="s">
        <v>77</v>
      </c>
      <c r="X30" s="486" t="s">
        <v>77</v>
      </c>
      <c r="Y30" s="486" t="s">
        <v>77</v>
      </c>
      <c r="Z30" s="486" t="s">
        <v>77</v>
      </c>
      <c r="AA30" s="486" t="s">
        <v>77</v>
      </c>
      <c r="AB30" s="486" t="s">
        <v>77</v>
      </c>
      <c r="AC30" s="482" t="s">
        <v>77</v>
      </c>
    </row>
    <row r="31" spans="1:29" s="294" customFormat="1" ht="26.25" customHeight="1" x14ac:dyDescent="0.4">
      <c r="A31" s="483" t="s">
        <v>77</v>
      </c>
      <c r="B31" s="484" t="s">
        <v>77</v>
      </c>
      <c r="C31" s="484" t="s">
        <v>77</v>
      </c>
      <c r="D31" s="484" t="s">
        <v>77</v>
      </c>
      <c r="E31" s="484" t="s">
        <v>77</v>
      </c>
      <c r="F31" s="484" t="s">
        <v>77</v>
      </c>
      <c r="G31" s="495" t="s">
        <v>77</v>
      </c>
      <c r="H31" s="495" t="s">
        <v>77</v>
      </c>
      <c r="I31" s="484" t="s">
        <v>77</v>
      </c>
      <c r="J31" s="484" t="s">
        <v>77</v>
      </c>
      <c r="K31" s="494" t="s">
        <v>77</v>
      </c>
      <c r="L31" s="484" t="s">
        <v>77</v>
      </c>
      <c r="M31" s="485" t="s">
        <v>77</v>
      </c>
      <c r="N31" s="486" t="s">
        <v>77</v>
      </c>
      <c r="O31" s="486" t="s">
        <v>77</v>
      </c>
      <c r="P31" s="486" t="s">
        <v>77</v>
      </c>
      <c r="Q31" s="486" t="s">
        <v>77</v>
      </c>
      <c r="R31" s="486" t="s">
        <v>77</v>
      </c>
      <c r="S31" s="486" t="s">
        <v>77</v>
      </c>
      <c r="T31" s="486" t="s">
        <v>77</v>
      </c>
      <c r="U31" s="487" t="s">
        <v>77</v>
      </c>
      <c r="V31" s="486" t="s">
        <v>77</v>
      </c>
      <c r="W31" s="486" t="s">
        <v>77</v>
      </c>
      <c r="X31" s="486" t="s">
        <v>77</v>
      </c>
      <c r="Y31" s="486" t="s">
        <v>77</v>
      </c>
      <c r="Z31" s="486" t="s">
        <v>77</v>
      </c>
      <c r="AA31" s="486" t="s">
        <v>77</v>
      </c>
      <c r="AB31" s="486" t="s">
        <v>77</v>
      </c>
      <c r="AC31" s="482" t="s">
        <v>77</v>
      </c>
    </row>
    <row r="32" spans="1:29" s="294" customFormat="1" ht="26.25" customHeight="1" x14ac:dyDescent="0.4">
      <c r="A32" s="483" t="s">
        <v>77</v>
      </c>
      <c r="B32" s="484" t="s">
        <v>77</v>
      </c>
      <c r="C32" s="484" t="s">
        <v>77</v>
      </c>
      <c r="D32" s="484" t="s">
        <v>77</v>
      </c>
      <c r="E32" s="484" t="s">
        <v>77</v>
      </c>
      <c r="F32" s="484" t="s">
        <v>77</v>
      </c>
      <c r="G32" s="495" t="s">
        <v>77</v>
      </c>
      <c r="H32" s="495" t="s">
        <v>77</v>
      </c>
      <c r="I32" s="484" t="s">
        <v>77</v>
      </c>
      <c r="J32" s="484" t="s">
        <v>77</v>
      </c>
      <c r="K32" s="494" t="s">
        <v>77</v>
      </c>
      <c r="L32" s="484" t="s">
        <v>77</v>
      </c>
      <c r="M32" s="485" t="s">
        <v>77</v>
      </c>
      <c r="N32" s="486" t="s">
        <v>77</v>
      </c>
      <c r="O32" s="486" t="s">
        <v>77</v>
      </c>
      <c r="P32" s="486" t="s">
        <v>77</v>
      </c>
      <c r="Q32" s="486" t="s">
        <v>77</v>
      </c>
      <c r="R32" s="486" t="s">
        <v>77</v>
      </c>
      <c r="S32" s="486" t="s">
        <v>77</v>
      </c>
      <c r="T32" s="486" t="s">
        <v>77</v>
      </c>
      <c r="U32" s="487" t="s">
        <v>77</v>
      </c>
      <c r="V32" s="486" t="s">
        <v>77</v>
      </c>
      <c r="W32" s="486" t="s">
        <v>77</v>
      </c>
      <c r="X32" s="486" t="s">
        <v>77</v>
      </c>
      <c r="Y32" s="486" t="s">
        <v>77</v>
      </c>
      <c r="Z32" s="486" t="s">
        <v>77</v>
      </c>
      <c r="AA32" s="486" t="s">
        <v>77</v>
      </c>
      <c r="AB32" s="486" t="s">
        <v>77</v>
      </c>
      <c r="AC32" s="482" t="s">
        <v>77</v>
      </c>
    </row>
    <row r="33" spans="1:29" s="294" customFormat="1" ht="26.25" customHeight="1" x14ac:dyDescent="0.4">
      <c r="A33" s="483">
        <v>73</v>
      </c>
      <c r="B33" s="484" t="s">
        <v>465</v>
      </c>
      <c r="C33" s="484">
        <v>54</v>
      </c>
      <c r="D33" s="587" t="s">
        <v>176</v>
      </c>
      <c r="E33" s="587" t="s">
        <v>27</v>
      </c>
      <c r="F33" s="484">
        <v>59</v>
      </c>
      <c r="G33" s="495">
        <v>151000681</v>
      </c>
      <c r="H33" s="484" t="s">
        <v>465</v>
      </c>
      <c r="I33" s="587">
        <v>4091.21</v>
      </c>
      <c r="J33" s="588">
        <v>4091.21</v>
      </c>
      <c r="K33" s="588">
        <v>4059.7</v>
      </c>
      <c r="L33" s="587">
        <v>4059.7</v>
      </c>
      <c r="M33" s="485" t="s">
        <v>77</v>
      </c>
      <c r="N33" s="493">
        <v>17.13</v>
      </c>
      <c r="O33" s="493">
        <v>6.34</v>
      </c>
      <c r="P33" s="493">
        <v>49.68</v>
      </c>
      <c r="Q33" s="493">
        <v>2815</v>
      </c>
      <c r="R33" s="493" t="s">
        <v>61</v>
      </c>
      <c r="S33" s="493">
        <v>2491</v>
      </c>
      <c r="T33" s="493">
        <v>10.79</v>
      </c>
      <c r="U33" s="487" t="s">
        <v>77</v>
      </c>
      <c r="V33" s="486" t="s">
        <v>77</v>
      </c>
      <c r="W33" s="486" t="s">
        <v>77</v>
      </c>
      <c r="X33" s="486" t="s">
        <v>77</v>
      </c>
      <c r="Y33" s="589">
        <v>4150</v>
      </c>
      <c r="Z33" s="589" t="s">
        <v>27</v>
      </c>
      <c r="AA33" s="589">
        <v>3850</v>
      </c>
      <c r="AB33" s="486" t="s">
        <v>77</v>
      </c>
      <c r="AC33" s="482" t="s">
        <v>77</v>
      </c>
    </row>
    <row r="34" spans="1:29" s="294" customFormat="1" ht="26.25" customHeight="1" x14ac:dyDescent="0.4">
      <c r="A34" s="483" t="s">
        <v>77</v>
      </c>
      <c r="B34" s="484" t="s">
        <v>77</v>
      </c>
      <c r="C34" s="484" t="s">
        <v>77</v>
      </c>
      <c r="D34" s="484" t="s">
        <v>77</v>
      </c>
      <c r="E34" s="484" t="s">
        <v>77</v>
      </c>
      <c r="F34" s="484" t="s">
        <v>77</v>
      </c>
      <c r="G34" s="495" t="s">
        <v>77</v>
      </c>
      <c r="H34" s="484" t="s">
        <v>77</v>
      </c>
      <c r="I34" s="484" t="s">
        <v>77</v>
      </c>
      <c r="J34" s="494" t="s">
        <v>77</v>
      </c>
      <c r="K34" s="494" t="s">
        <v>77</v>
      </c>
      <c r="L34" s="484" t="s">
        <v>77</v>
      </c>
      <c r="M34" s="485" t="s">
        <v>77</v>
      </c>
      <c r="N34" s="486" t="s">
        <v>77</v>
      </c>
      <c r="O34" s="486" t="s">
        <v>77</v>
      </c>
      <c r="P34" s="486" t="s">
        <v>77</v>
      </c>
      <c r="Q34" s="486" t="s">
        <v>77</v>
      </c>
      <c r="R34" s="486" t="s">
        <v>77</v>
      </c>
      <c r="S34" s="486" t="s">
        <v>77</v>
      </c>
      <c r="T34" s="486" t="s">
        <v>77</v>
      </c>
      <c r="U34" s="487" t="s">
        <v>77</v>
      </c>
      <c r="V34" s="486" t="s">
        <v>77</v>
      </c>
      <c r="W34" s="486" t="s">
        <v>77</v>
      </c>
      <c r="X34" s="486" t="s">
        <v>77</v>
      </c>
      <c r="Y34" s="486" t="s">
        <v>77</v>
      </c>
      <c r="Z34" s="486" t="s">
        <v>77</v>
      </c>
      <c r="AA34" s="486" t="s">
        <v>77</v>
      </c>
      <c r="AB34" s="486" t="s">
        <v>77</v>
      </c>
      <c r="AC34" s="482" t="s">
        <v>77</v>
      </c>
    </row>
    <row r="35" spans="1:29" s="294" customFormat="1" ht="26.25" customHeight="1" x14ac:dyDescent="0.4">
      <c r="A35" s="483" t="s">
        <v>77</v>
      </c>
      <c r="B35" s="484" t="s">
        <v>77</v>
      </c>
      <c r="C35" s="484" t="s">
        <v>77</v>
      </c>
      <c r="D35" s="484" t="s">
        <v>77</v>
      </c>
      <c r="E35" s="484" t="s">
        <v>77</v>
      </c>
      <c r="F35" s="484" t="s">
        <v>77</v>
      </c>
      <c r="G35" s="495" t="s">
        <v>77</v>
      </c>
      <c r="H35" s="484" t="s">
        <v>77</v>
      </c>
      <c r="I35" s="484" t="s">
        <v>77</v>
      </c>
      <c r="J35" s="494" t="s">
        <v>77</v>
      </c>
      <c r="K35" s="494" t="s">
        <v>77</v>
      </c>
      <c r="L35" s="484" t="s">
        <v>77</v>
      </c>
      <c r="M35" s="485" t="s">
        <v>77</v>
      </c>
      <c r="N35" s="486" t="s">
        <v>77</v>
      </c>
      <c r="O35" s="486" t="s">
        <v>77</v>
      </c>
      <c r="P35" s="486" t="s">
        <v>77</v>
      </c>
      <c r="Q35" s="486" t="s">
        <v>77</v>
      </c>
      <c r="R35" s="486" t="s">
        <v>77</v>
      </c>
      <c r="S35" s="486" t="s">
        <v>77</v>
      </c>
      <c r="T35" s="486" t="s">
        <v>77</v>
      </c>
      <c r="U35" s="487" t="s">
        <v>77</v>
      </c>
      <c r="V35" s="486" t="s">
        <v>77</v>
      </c>
      <c r="W35" s="486" t="s">
        <v>77</v>
      </c>
      <c r="X35" s="486" t="s">
        <v>77</v>
      </c>
      <c r="Y35" s="486" t="s">
        <v>77</v>
      </c>
      <c r="Z35" s="486" t="s">
        <v>77</v>
      </c>
      <c r="AA35" s="486" t="s">
        <v>77</v>
      </c>
      <c r="AB35" s="486" t="s">
        <v>77</v>
      </c>
      <c r="AC35" s="482" t="s">
        <v>77</v>
      </c>
    </row>
    <row r="36" spans="1:29" s="294" customFormat="1" ht="26.25" customHeight="1" x14ac:dyDescent="0.4">
      <c r="A36" s="483" t="s">
        <v>77</v>
      </c>
      <c r="B36" s="484" t="s">
        <v>77</v>
      </c>
      <c r="C36" s="484" t="s">
        <v>77</v>
      </c>
      <c r="D36" s="484" t="s">
        <v>77</v>
      </c>
      <c r="E36" s="484" t="s">
        <v>77</v>
      </c>
      <c r="F36" s="484" t="s">
        <v>77</v>
      </c>
      <c r="G36" s="495" t="s">
        <v>77</v>
      </c>
      <c r="H36" s="484" t="s">
        <v>77</v>
      </c>
      <c r="I36" s="484" t="s">
        <v>77</v>
      </c>
      <c r="J36" s="494" t="s">
        <v>77</v>
      </c>
      <c r="K36" s="494" t="s">
        <v>77</v>
      </c>
      <c r="L36" s="484" t="s">
        <v>77</v>
      </c>
      <c r="M36" s="485" t="s">
        <v>77</v>
      </c>
      <c r="N36" s="486" t="s">
        <v>77</v>
      </c>
      <c r="O36" s="486" t="s">
        <v>77</v>
      </c>
      <c r="P36" s="486" t="s">
        <v>77</v>
      </c>
      <c r="Q36" s="486" t="s">
        <v>77</v>
      </c>
      <c r="R36" s="486" t="s">
        <v>77</v>
      </c>
      <c r="S36" s="486" t="s">
        <v>77</v>
      </c>
      <c r="T36" s="486" t="s">
        <v>77</v>
      </c>
      <c r="U36" s="487" t="s">
        <v>77</v>
      </c>
      <c r="V36" s="486" t="s">
        <v>77</v>
      </c>
      <c r="W36" s="486" t="s">
        <v>77</v>
      </c>
      <c r="X36" s="486" t="s">
        <v>77</v>
      </c>
      <c r="Y36" s="486" t="s">
        <v>77</v>
      </c>
      <c r="Z36" s="486" t="s">
        <v>77</v>
      </c>
      <c r="AA36" s="486" t="s">
        <v>77</v>
      </c>
      <c r="AB36" s="486" t="s">
        <v>77</v>
      </c>
      <c r="AC36" s="482" t="s">
        <v>77</v>
      </c>
    </row>
    <row r="37" spans="1:29" s="294" customFormat="1" ht="26.25" customHeight="1" x14ac:dyDescent="0.4">
      <c r="A37" s="483">
        <v>8</v>
      </c>
      <c r="B37" s="484" t="s">
        <v>477</v>
      </c>
      <c r="C37" s="484">
        <v>7</v>
      </c>
      <c r="D37" s="484" t="s">
        <v>59</v>
      </c>
      <c r="E37" s="484" t="s">
        <v>27</v>
      </c>
      <c r="F37" s="484" t="s">
        <v>77</v>
      </c>
      <c r="G37" s="495">
        <v>161009788</v>
      </c>
      <c r="H37" s="484" t="s">
        <v>479</v>
      </c>
      <c r="I37" s="484">
        <v>0</v>
      </c>
      <c r="J37" s="494">
        <v>0</v>
      </c>
      <c r="K37" s="494">
        <v>0</v>
      </c>
      <c r="L37" s="484">
        <v>0</v>
      </c>
      <c r="M37" s="485" t="s">
        <v>77</v>
      </c>
      <c r="N37" s="486">
        <v>16.190000000000001</v>
      </c>
      <c r="O37" s="486">
        <v>3.02</v>
      </c>
      <c r="P37" s="486">
        <v>42.81</v>
      </c>
      <c r="Q37" s="486">
        <v>3972</v>
      </c>
      <c r="R37" s="486" t="s">
        <v>53</v>
      </c>
      <c r="S37" s="486">
        <v>3432</v>
      </c>
      <c r="T37" s="486">
        <v>13.17</v>
      </c>
      <c r="U37" s="487" t="s">
        <v>77</v>
      </c>
      <c r="V37" s="486" t="s">
        <v>77</v>
      </c>
      <c r="W37" s="486" t="s">
        <v>77</v>
      </c>
      <c r="X37" s="486" t="s">
        <v>77</v>
      </c>
      <c r="Y37" s="486">
        <v>4150</v>
      </c>
      <c r="Z37" s="486" t="s">
        <v>27</v>
      </c>
      <c r="AA37" s="486">
        <v>3850</v>
      </c>
      <c r="AB37" s="486" t="s">
        <v>77</v>
      </c>
      <c r="AC37" s="482" t="s">
        <v>77</v>
      </c>
    </row>
    <row r="38" spans="1:29" s="294" customFormat="1" ht="26.25" customHeight="1" x14ac:dyDescent="0.4">
      <c r="A38" s="483">
        <v>12</v>
      </c>
      <c r="B38" s="484" t="s">
        <v>480</v>
      </c>
      <c r="C38" s="484">
        <v>10</v>
      </c>
      <c r="D38" s="484" t="s">
        <v>59</v>
      </c>
      <c r="E38" s="484" t="s">
        <v>27</v>
      </c>
      <c r="F38" s="484" t="s">
        <v>77</v>
      </c>
      <c r="G38" s="495">
        <v>151000510</v>
      </c>
      <c r="H38" s="484" t="s">
        <v>481</v>
      </c>
      <c r="I38" s="484">
        <v>0</v>
      </c>
      <c r="J38" s="494">
        <v>0</v>
      </c>
      <c r="K38" s="494">
        <v>0</v>
      </c>
      <c r="L38" s="484">
        <v>0</v>
      </c>
      <c r="M38" s="485" t="s">
        <v>77</v>
      </c>
      <c r="N38" s="486">
        <v>17.28</v>
      </c>
      <c r="O38" s="486">
        <v>4.99</v>
      </c>
      <c r="P38" s="486">
        <v>21.47</v>
      </c>
      <c r="Q38" s="486">
        <v>5639</v>
      </c>
      <c r="R38" s="486" t="s">
        <v>127</v>
      </c>
      <c r="S38" s="486">
        <v>4909</v>
      </c>
      <c r="T38" s="486">
        <v>12.29</v>
      </c>
      <c r="U38" s="487" t="s">
        <v>77</v>
      </c>
      <c r="V38" s="486" t="s">
        <v>77</v>
      </c>
      <c r="W38" s="486" t="s">
        <v>77</v>
      </c>
      <c r="X38" s="486" t="s">
        <v>77</v>
      </c>
      <c r="Y38" s="486">
        <v>4150</v>
      </c>
      <c r="Z38" s="486" t="s">
        <v>27</v>
      </c>
      <c r="AA38" s="486">
        <v>3850</v>
      </c>
      <c r="AB38" s="486" t="s">
        <v>77</v>
      </c>
      <c r="AC38" s="482" t="s">
        <v>77</v>
      </c>
    </row>
    <row r="39" spans="1:29" s="294" customFormat="1" ht="26.25" customHeight="1" x14ac:dyDescent="0.4">
      <c r="A39" s="483">
        <v>16</v>
      </c>
      <c r="B39" s="484" t="s">
        <v>482</v>
      </c>
      <c r="C39" s="484">
        <v>12</v>
      </c>
      <c r="D39" s="484" t="s">
        <v>59</v>
      </c>
      <c r="E39" s="484" t="s">
        <v>27</v>
      </c>
      <c r="F39" s="484" t="s">
        <v>77</v>
      </c>
      <c r="G39" s="495">
        <v>161009792</v>
      </c>
      <c r="H39" s="484" t="s">
        <v>480</v>
      </c>
      <c r="I39" s="484">
        <v>0</v>
      </c>
      <c r="J39" s="494">
        <v>0</v>
      </c>
      <c r="K39" s="494">
        <v>0</v>
      </c>
      <c r="L39" s="484">
        <v>0</v>
      </c>
      <c r="M39" s="485" t="s">
        <v>77</v>
      </c>
      <c r="N39" s="486">
        <v>14.61</v>
      </c>
      <c r="O39" s="486">
        <v>6.25</v>
      </c>
      <c r="P39" s="486">
        <v>27.2</v>
      </c>
      <c r="Q39" s="486">
        <v>4904</v>
      </c>
      <c r="R39" s="486" t="s">
        <v>69</v>
      </c>
      <c r="S39" s="486">
        <v>4467</v>
      </c>
      <c r="T39" s="486">
        <v>8.36</v>
      </c>
      <c r="U39" s="487" t="s">
        <v>77</v>
      </c>
      <c r="V39" s="486" t="s">
        <v>77</v>
      </c>
      <c r="W39" s="486" t="s">
        <v>77</v>
      </c>
      <c r="X39" s="486" t="s">
        <v>77</v>
      </c>
      <c r="Y39" s="486">
        <v>4150</v>
      </c>
      <c r="Z39" s="486" t="s">
        <v>27</v>
      </c>
      <c r="AA39" s="486">
        <v>3850</v>
      </c>
      <c r="AB39" s="486" t="s">
        <v>77</v>
      </c>
      <c r="AC39" s="482" t="s">
        <v>77</v>
      </c>
    </row>
    <row r="40" spans="1:29" s="294" customFormat="1" ht="26.25" customHeight="1" x14ac:dyDescent="0.4">
      <c r="A40" s="483">
        <v>19</v>
      </c>
      <c r="B40" s="484" t="s">
        <v>483</v>
      </c>
      <c r="C40" s="484">
        <v>14</v>
      </c>
      <c r="D40" s="484" t="s">
        <v>59</v>
      </c>
      <c r="E40" s="484" t="s">
        <v>27</v>
      </c>
      <c r="F40" s="484">
        <v>58</v>
      </c>
      <c r="G40" s="495">
        <v>161009794</v>
      </c>
      <c r="H40" s="484" t="s">
        <v>482</v>
      </c>
      <c r="I40" s="484">
        <v>0</v>
      </c>
      <c r="J40" s="494">
        <v>0</v>
      </c>
      <c r="K40" s="494">
        <v>0</v>
      </c>
      <c r="L40" s="484">
        <v>0</v>
      </c>
      <c r="M40" s="485" t="s">
        <v>77</v>
      </c>
      <c r="N40" s="486">
        <v>14.46</v>
      </c>
      <c r="O40" s="486">
        <v>3.75</v>
      </c>
      <c r="P40" s="486">
        <v>48.44</v>
      </c>
      <c r="Q40" s="486">
        <v>3307</v>
      </c>
      <c r="R40" s="486" t="s">
        <v>81</v>
      </c>
      <c r="S40" s="486">
        <v>2939</v>
      </c>
      <c r="T40" s="486">
        <v>10.71</v>
      </c>
      <c r="U40" s="487" t="s">
        <v>77</v>
      </c>
      <c r="V40" s="486" t="s">
        <v>77</v>
      </c>
      <c r="W40" s="486" t="s">
        <v>77</v>
      </c>
      <c r="X40" s="486" t="s">
        <v>77</v>
      </c>
      <c r="Y40" s="486">
        <v>4150</v>
      </c>
      <c r="Z40" s="486" t="s">
        <v>27</v>
      </c>
      <c r="AA40" s="486">
        <v>3850</v>
      </c>
      <c r="AB40" s="486" t="s">
        <v>77</v>
      </c>
      <c r="AC40" s="482" t="s">
        <v>77</v>
      </c>
    </row>
    <row r="41" spans="1:29" s="294" customFormat="1" ht="24" x14ac:dyDescent="0.4">
      <c r="A41" s="483">
        <v>27</v>
      </c>
      <c r="B41" s="484" t="s">
        <v>484</v>
      </c>
      <c r="C41" s="484">
        <v>20</v>
      </c>
      <c r="D41" s="484" t="s">
        <v>59</v>
      </c>
      <c r="E41" s="484" t="s">
        <v>27</v>
      </c>
      <c r="F41" s="484" t="s">
        <v>77</v>
      </c>
      <c r="G41" s="495">
        <v>161009797</v>
      </c>
      <c r="H41" s="484" t="s">
        <v>466</v>
      </c>
      <c r="I41" s="484">
        <v>0</v>
      </c>
      <c r="J41" s="494">
        <v>0</v>
      </c>
      <c r="K41" s="494">
        <v>0</v>
      </c>
      <c r="L41" s="484">
        <v>0</v>
      </c>
      <c r="M41" s="485" t="s">
        <v>77</v>
      </c>
      <c r="N41" s="486">
        <v>15.44</v>
      </c>
      <c r="O41" s="486">
        <v>5.24</v>
      </c>
      <c r="P41" s="486">
        <v>39.33</v>
      </c>
      <c r="Q41" s="486">
        <v>3963</v>
      </c>
      <c r="R41" s="486" t="s">
        <v>53</v>
      </c>
      <c r="S41" s="486">
        <v>3536</v>
      </c>
      <c r="T41" s="486">
        <v>10.199999999999999</v>
      </c>
      <c r="U41" s="487" t="s">
        <v>77</v>
      </c>
      <c r="V41" s="486" t="s">
        <v>77</v>
      </c>
      <c r="W41" s="486" t="s">
        <v>77</v>
      </c>
      <c r="X41" s="486" t="s">
        <v>77</v>
      </c>
      <c r="Y41" s="486">
        <v>4150</v>
      </c>
      <c r="Z41" s="486" t="s">
        <v>27</v>
      </c>
      <c r="AA41" s="486">
        <v>3850</v>
      </c>
      <c r="AB41" s="486" t="s">
        <v>77</v>
      </c>
      <c r="AC41" s="482" t="s">
        <v>77</v>
      </c>
    </row>
    <row r="42" spans="1:29" s="294" customFormat="1" ht="24" x14ac:dyDescent="0.4">
      <c r="A42" s="483">
        <v>29</v>
      </c>
      <c r="B42" s="484" t="s">
        <v>484</v>
      </c>
      <c r="C42" s="484">
        <v>21</v>
      </c>
      <c r="D42" s="484" t="s">
        <v>59</v>
      </c>
      <c r="E42" s="484" t="s">
        <v>27</v>
      </c>
      <c r="F42" s="484" t="s">
        <v>77</v>
      </c>
      <c r="G42" s="495">
        <v>161009799</v>
      </c>
      <c r="H42" s="484" t="s">
        <v>466</v>
      </c>
      <c r="I42" s="484">
        <v>0</v>
      </c>
      <c r="J42" s="494">
        <v>0</v>
      </c>
      <c r="K42" s="494">
        <v>0</v>
      </c>
      <c r="L42" s="484">
        <v>0</v>
      </c>
      <c r="M42" s="485" t="s">
        <v>77</v>
      </c>
      <c r="N42" s="486">
        <v>15.98</v>
      </c>
      <c r="O42" s="486">
        <v>5.34</v>
      </c>
      <c r="P42" s="486">
        <v>37.28</v>
      </c>
      <c r="Q42" s="486">
        <v>4142</v>
      </c>
      <c r="R42" s="486" t="s">
        <v>27</v>
      </c>
      <c r="S42" s="486">
        <v>3676</v>
      </c>
      <c r="T42" s="486">
        <v>10.64</v>
      </c>
      <c r="U42" s="487" t="s">
        <v>77</v>
      </c>
      <c r="V42" s="486" t="s">
        <v>77</v>
      </c>
      <c r="W42" s="486" t="s">
        <v>77</v>
      </c>
      <c r="X42" s="486" t="s">
        <v>77</v>
      </c>
      <c r="Y42" s="486">
        <v>4150</v>
      </c>
      <c r="Z42" s="486" t="s">
        <v>27</v>
      </c>
      <c r="AA42" s="486">
        <v>3850</v>
      </c>
      <c r="AB42" s="486" t="s">
        <v>77</v>
      </c>
      <c r="AC42" s="482" t="s">
        <v>77</v>
      </c>
    </row>
    <row r="43" spans="1:29" s="294" customFormat="1" ht="24" x14ac:dyDescent="0.4">
      <c r="A43" s="483">
        <v>33</v>
      </c>
      <c r="B43" s="484" t="s">
        <v>470</v>
      </c>
      <c r="C43" s="484">
        <v>24</v>
      </c>
      <c r="D43" s="484" t="s">
        <v>59</v>
      </c>
      <c r="E43" s="484" t="s">
        <v>27</v>
      </c>
      <c r="F43" s="484" t="s">
        <v>77</v>
      </c>
      <c r="G43" s="495">
        <v>161009800</v>
      </c>
      <c r="H43" s="484" t="s">
        <v>470</v>
      </c>
      <c r="I43" s="484">
        <v>0</v>
      </c>
      <c r="J43" s="494">
        <v>0</v>
      </c>
      <c r="K43" s="494">
        <v>0</v>
      </c>
      <c r="L43" s="484">
        <v>0</v>
      </c>
      <c r="M43" s="485" t="s">
        <v>77</v>
      </c>
      <c r="N43" s="486">
        <v>16.02</v>
      </c>
      <c r="O43" s="486">
        <v>3.97</v>
      </c>
      <c r="P43" s="486">
        <v>42.64</v>
      </c>
      <c r="Q43" s="486">
        <v>3832</v>
      </c>
      <c r="R43" s="486" t="s">
        <v>53</v>
      </c>
      <c r="S43" s="486">
        <v>3351</v>
      </c>
      <c r="T43" s="486">
        <v>12.05</v>
      </c>
      <c r="U43" s="487" t="s">
        <v>77</v>
      </c>
      <c r="V43" s="486" t="s">
        <v>77</v>
      </c>
      <c r="W43" s="486" t="s">
        <v>77</v>
      </c>
      <c r="X43" s="486" t="s">
        <v>77</v>
      </c>
      <c r="Y43" s="486">
        <v>4150</v>
      </c>
      <c r="Z43" s="486" t="s">
        <v>27</v>
      </c>
      <c r="AA43" s="486">
        <v>3850</v>
      </c>
      <c r="AB43" s="486" t="s">
        <v>77</v>
      </c>
      <c r="AC43" s="482" t="s">
        <v>77</v>
      </c>
    </row>
    <row r="44" spans="1:29" s="294" customFormat="1" ht="24" x14ac:dyDescent="0.4">
      <c r="A44" s="483">
        <v>54</v>
      </c>
      <c r="B44" s="484" t="s">
        <v>485</v>
      </c>
      <c r="C44" s="484">
        <v>39</v>
      </c>
      <c r="D44" s="484" t="s">
        <v>59</v>
      </c>
      <c r="E44" s="484" t="s">
        <v>27</v>
      </c>
      <c r="F44" s="484" t="s">
        <v>77</v>
      </c>
      <c r="G44" s="495">
        <v>151000523</v>
      </c>
      <c r="H44" s="484" t="s">
        <v>486</v>
      </c>
      <c r="I44" s="484">
        <v>0</v>
      </c>
      <c r="J44" s="494">
        <v>0</v>
      </c>
      <c r="K44" s="494">
        <v>0</v>
      </c>
      <c r="L44" s="484">
        <v>0</v>
      </c>
      <c r="M44" s="485" t="s">
        <v>77</v>
      </c>
      <c r="N44" s="486">
        <v>15.83</v>
      </c>
      <c r="O44" s="486">
        <v>7.17</v>
      </c>
      <c r="P44" s="486">
        <v>28.26</v>
      </c>
      <c r="Q44" s="486">
        <v>4716</v>
      </c>
      <c r="R44" s="486" t="s">
        <v>69</v>
      </c>
      <c r="S44" s="486">
        <v>4276</v>
      </c>
      <c r="T44" s="486">
        <v>8.66</v>
      </c>
      <c r="U44" s="487" t="s">
        <v>77</v>
      </c>
      <c r="V44" s="486" t="s">
        <v>77</v>
      </c>
      <c r="W44" s="486" t="s">
        <v>77</v>
      </c>
      <c r="X44" s="486" t="s">
        <v>77</v>
      </c>
      <c r="Y44" s="486">
        <v>4150</v>
      </c>
      <c r="Z44" s="486" t="s">
        <v>27</v>
      </c>
      <c r="AA44" s="486">
        <v>3850</v>
      </c>
      <c r="AB44" s="486" t="s">
        <v>77</v>
      </c>
      <c r="AC44" s="482" t="s">
        <v>77</v>
      </c>
    </row>
    <row r="45" spans="1:29" s="294" customFormat="1" ht="24" x14ac:dyDescent="0.4">
      <c r="A45" s="483">
        <v>64</v>
      </c>
      <c r="B45" s="484" t="s">
        <v>475</v>
      </c>
      <c r="C45" s="484">
        <v>46</v>
      </c>
      <c r="D45" s="484" t="s">
        <v>59</v>
      </c>
      <c r="E45" s="484" t="s">
        <v>27</v>
      </c>
      <c r="F45" s="484" t="s">
        <v>77</v>
      </c>
      <c r="G45" s="495">
        <v>151000526</v>
      </c>
      <c r="H45" s="484" t="s">
        <v>487</v>
      </c>
      <c r="I45" s="484">
        <v>0</v>
      </c>
      <c r="J45" s="494">
        <v>0</v>
      </c>
      <c r="K45" s="494">
        <v>0</v>
      </c>
      <c r="L45" s="484">
        <v>0</v>
      </c>
      <c r="M45" s="485" t="s">
        <v>77</v>
      </c>
      <c r="N45" s="486">
        <v>16.079999999999998</v>
      </c>
      <c r="O45" s="486">
        <v>4.37</v>
      </c>
      <c r="P45" s="486">
        <v>51.08</v>
      </c>
      <c r="Q45" s="486">
        <v>2973</v>
      </c>
      <c r="R45" s="486" t="s">
        <v>61</v>
      </c>
      <c r="S45" s="486">
        <v>2609</v>
      </c>
      <c r="T45" s="486">
        <v>11.71</v>
      </c>
      <c r="U45" s="487" t="s">
        <v>77</v>
      </c>
      <c r="V45" s="486" t="s">
        <v>77</v>
      </c>
      <c r="W45" s="486" t="s">
        <v>77</v>
      </c>
      <c r="X45" s="486" t="s">
        <v>77</v>
      </c>
      <c r="Y45" s="486">
        <v>4150</v>
      </c>
      <c r="Z45" s="486" t="s">
        <v>27</v>
      </c>
      <c r="AA45" s="486">
        <v>3850</v>
      </c>
      <c r="AB45" s="486" t="s">
        <v>77</v>
      </c>
      <c r="AC45" s="482" t="s">
        <v>77</v>
      </c>
    </row>
    <row r="46" spans="1:29" s="294" customFormat="1" ht="24" x14ac:dyDescent="0.4">
      <c r="A46" s="483">
        <v>78</v>
      </c>
      <c r="B46" s="484" t="s">
        <v>469</v>
      </c>
      <c r="C46" s="484">
        <v>58</v>
      </c>
      <c r="D46" s="484" t="s">
        <v>59</v>
      </c>
      <c r="E46" s="484" t="s">
        <v>27</v>
      </c>
      <c r="F46" s="484" t="s">
        <v>77</v>
      </c>
      <c r="G46" s="495">
        <v>161009824</v>
      </c>
      <c r="H46" s="484" t="s">
        <v>464</v>
      </c>
      <c r="I46" s="484">
        <v>0</v>
      </c>
      <c r="J46" s="494">
        <v>0</v>
      </c>
      <c r="K46" s="494">
        <v>0</v>
      </c>
      <c r="L46" s="484">
        <v>0</v>
      </c>
      <c r="M46" s="485" t="s">
        <v>77</v>
      </c>
      <c r="N46" s="486">
        <v>16.850000000000001</v>
      </c>
      <c r="O46" s="486">
        <v>8.65</v>
      </c>
      <c r="P46" s="486">
        <v>29.18</v>
      </c>
      <c r="Q46" s="486">
        <v>4301</v>
      </c>
      <c r="R46" s="486" t="s">
        <v>27</v>
      </c>
      <c r="S46" s="486">
        <v>3915</v>
      </c>
      <c r="T46" s="486">
        <v>8.1999999999999993</v>
      </c>
      <c r="U46" s="487" t="s">
        <v>77</v>
      </c>
      <c r="V46" s="486" t="s">
        <v>77</v>
      </c>
      <c r="W46" s="486" t="s">
        <v>77</v>
      </c>
      <c r="X46" s="486" t="s">
        <v>77</v>
      </c>
      <c r="Y46" s="486">
        <v>4150</v>
      </c>
      <c r="Z46" s="486" t="s">
        <v>27</v>
      </c>
      <c r="AA46" s="486">
        <v>3850</v>
      </c>
      <c r="AB46" s="486" t="s">
        <v>77</v>
      </c>
      <c r="AC46" s="482" t="s">
        <v>77</v>
      </c>
    </row>
    <row r="47" spans="1:29" s="294" customFormat="1" ht="24" x14ac:dyDescent="0.4">
      <c r="A47" s="483">
        <v>85</v>
      </c>
      <c r="B47" s="484" t="s">
        <v>468</v>
      </c>
      <c r="C47" s="484">
        <v>63</v>
      </c>
      <c r="D47" s="484" t="s">
        <v>59</v>
      </c>
      <c r="E47" s="484" t="s">
        <v>27</v>
      </c>
      <c r="F47" s="484" t="s">
        <v>77</v>
      </c>
      <c r="G47" s="495">
        <v>161009827</v>
      </c>
      <c r="H47" s="484" t="s">
        <v>468</v>
      </c>
      <c r="I47" s="484">
        <v>0</v>
      </c>
      <c r="J47" s="494">
        <v>0</v>
      </c>
      <c r="K47" s="494">
        <v>0</v>
      </c>
      <c r="L47" s="484">
        <v>0</v>
      </c>
      <c r="M47" s="485" t="s">
        <v>77</v>
      </c>
      <c r="N47" s="486">
        <v>16.329999999999998</v>
      </c>
      <c r="O47" s="486">
        <v>6.87</v>
      </c>
      <c r="P47" s="486">
        <v>50.13</v>
      </c>
      <c r="Q47" s="486">
        <v>2704</v>
      </c>
      <c r="R47" s="486" t="s">
        <v>54</v>
      </c>
      <c r="S47" s="486">
        <v>2429</v>
      </c>
      <c r="T47" s="486">
        <v>9.4600000000000009</v>
      </c>
      <c r="U47" s="487" t="s">
        <v>77</v>
      </c>
      <c r="V47" s="486" t="s">
        <v>77</v>
      </c>
      <c r="W47" s="486" t="s">
        <v>77</v>
      </c>
      <c r="X47" s="486" t="s">
        <v>77</v>
      </c>
      <c r="Y47" s="486">
        <v>4150</v>
      </c>
      <c r="Z47" s="486" t="s">
        <v>27</v>
      </c>
      <c r="AA47" s="486">
        <v>3850</v>
      </c>
      <c r="AB47" s="486" t="s">
        <v>77</v>
      </c>
      <c r="AC47" s="482" t="s">
        <v>77</v>
      </c>
    </row>
    <row r="48" spans="1:29" s="294" customFormat="1" ht="26.25" customHeight="1" x14ac:dyDescent="0.4">
      <c r="A48" s="483">
        <v>89</v>
      </c>
      <c r="B48" s="484" t="s">
        <v>488</v>
      </c>
      <c r="C48" s="484">
        <v>66</v>
      </c>
      <c r="D48" s="484" t="s">
        <v>59</v>
      </c>
      <c r="E48" s="484" t="s">
        <v>27</v>
      </c>
      <c r="F48" s="484" t="s">
        <v>77</v>
      </c>
      <c r="G48" s="495">
        <v>151000532</v>
      </c>
      <c r="H48" s="484" t="s">
        <v>476</v>
      </c>
      <c r="I48" s="484">
        <v>0</v>
      </c>
      <c r="J48" s="494">
        <v>0</v>
      </c>
      <c r="K48" s="494">
        <v>0</v>
      </c>
      <c r="L48" s="484">
        <v>0</v>
      </c>
      <c r="M48" s="485" t="s">
        <v>77</v>
      </c>
      <c r="N48" s="486">
        <v>16.48</v>
      </c>
      <c r="O48" s="486">
        <v>7.43</v>
      </c>
      <c r="P48" s="486">
        <v>27.91</v>
      </c>
      <c r="Q48" s="486">
        <v>4456</v>
      </c>
      <c r="R48" s="486" t="s">
        <v>70</v>
      </c>
      <c r="S48" s="486">
        <v>4020</v>
      </c>
      <c r="T48" s="486">
        <v>9.0500000000000007</v>
      </c>
      <c r="U48" s="487" t="s">
        <v>77</v>
      </c>
      <c r="V48" s="486" t="s">
        <v>77</v>
      </c>
      <c r="W48" s="486" t="s">
        <v>77</v>
      </c>
      <c r="X48" s="486" t="s">
        <v>77</v>
      </c>
      <c r="Y48" s="486">
        <v>4150</v>
      </c>
      <c r="Z48" s="486" t="s">
        <v>27</v>
      </c>
      <c r="AA48" s="486">
        <v>3850</v>
      </c>
      <c r="AB48" s="486" t="s">
        <v>77</v>
      </c>
      <c r="AC48" s="482" t="s">
        <v>77</v>
      </c>
    </row>
    <row r="49" spans="1:29" s="294" customFormat="1" ht="26.25" customHeight="1" x14ac:dyDescent="0.4">
      <c r="A49" s="483" t="s">
        <v>77</v>
      </c>
      <c r="B49" s="484" t="s">
        <v>77</v>
      </c>
      <c r="C49" s="484" t="s">
        <v>77</v>
      </c>
      <c r="D49" s="587" t="s">
        <v>59</v>
      </c>
      <c r="E49" s="587" t="s">
        <v>27</v>
      </c>
      <c r="F49" s="484" t="s">
        <v>77</v>
      </c>
      <c r="G49" s="495" t="s">
        <v>77</v>
      </c>
      <c r="H49" s="484" t="s">
        <v>77</v>
      </c>
      <c r="I49" s="587">
        <v>0</v>
      </c>
      <c r="J49" s="588">
        <v>0</v>
      </c>
      <c r="K49" s="588">
        <v>0</v>
      </c>
      <c r="L49" s="587">
        <v>0</v>
      </c>
      <c r="M49" s="485" t="s">
        <v>77</v>
      </c>
      <c r="N49" s="493" t="s">
        <v>77</v>
      </c>
      <c r="O49" s="493" t="s">
        <v>77</v>
      </c>
      <c r="P49" s="493" t="s">
        <v>77</v>
      </c>
      <c r="Q49" s="493" t="s">
        <v>77</v>
      </c>
      <c r="R49" s="493" t="s">
        <v>77</v>
      </c>
      <c r="S49" s="493" t="s">
        <v>77</v>
      </c>
      <c r="T49" s="493" t="s">
        <v>77</v>
      </c>
      <c r="U49" s="487" t="s">
        <v>77</v>
      </c>
      <c r="V49" s="486" t="s">
        <v>77</v>
      </c>
      <c r="W49" s="486" t="s">
        <v>77</v>
      </c>
      <c r="X49" s="486" t="s">
        <v>77</v>
      </c>
      <c r="Y49" s="493">
        <v>4150</v>
      </c>
      <c r="Z49" s="493" t="s">
        <v>27</v>
      </c>
      <c r="AA49" s="493">
        <v>3850</v>
      </c>
      <c r="AB49" s="486" t="s">
        <v>77</v>
      </c>
      <c r="AC49" s="482" t="s">
        <v>77</v>
      </c>
    </row>
    <row r="50" spans="1:29" s="294" customFormat="1" ht="26.25" customHeight="1" x14ac:dyDescent="0.4">
      <c r="A50" s="483" t="s">
        <v>77</v>
      </c>
      <c r="B50" s="484" t="s">
        <v>77</v>
      </c>
      <c r="C50" s="484" t="s">
        <v>77</v>
      </c>
      <c r="D50" s="484" t="s">
        <v>77</v>
      </c>
      <c r="E50" s="484" t="s">
        <v>77</v>
      </c>
      <c r="F50" s="484" t="s">
        <v>77</v>
      </c>
      <c r="G50" s="495" t="s">
        <v>77</v>
      </c>
      <c r="H50" s="484" t="s">
        <v>77</v>
      </c>
      <c r="I50" s="484" t="s">
        <v>77</v>
      </c>
      <c r="J50" s="494" t="s">
        <v>77</v>
      </c>
      <c r="K50" s="494" t="s">
        <v>77</v>
      </c>
      <c r="L50" s="484" t="s">
        <v>77</v>
      </c>
      <c r="M50" s="485" t="s">
        <v>77</v>
      </c>
      <c r="N50" s="486" t="s">
        <v>77</v>
      </c>
      <c r="O50" s="486" t="s">
        <v>77</v>
      </c>
      <c r="P50" s="486" t="s">
        <v>77</v>
      </c>
      <c r="Q50" s="486" t="s">
        <v>77</v>
      </c>
      <c r="R50" s="486" t="s">
        <v>77</v>
      </c>
      <c r="S50" s="486" t="s">
        <v>77</v>
      </c>
      <c r="T50" s="486" t="s">
        <v>77</v>
      </c>
      <c r="U50" s="487" t="s">
        <v>77</v>
      </c>
      <c r="V50" s="486" t="s">
        <v>77</v>
      </c>
      <c r="W50" s="486" t="s">
        <v>77</v>
      </c>
      <c r="X50" s="486" t="s">
        <v>77</v>
      </c>
      <c r="Y50" s="486" t="s">
        <v>77</v>
      </c>
      <c r="Z50" s="486" t="s">
        <v>77</v>
      </c>
      <c r="AA50" s="486" t="s">
        <v>77</v>
      </c>
      <c r="AB50" s="486" t="s">
        <v>77</v>
      </c>
      <c r="AC50" s="482" t="s">
        <v>77</v>
      </c>
    </row>
    <row r="51" spans="1:29" s="294" customFormat="1" ht="26.25" customHeight="1" x14ac:dyDescent="0.4">
      <c r="A51" s="483" t="s">
        <v>77</v>
      </c>
      <c r="B51" s="484" t="s">
        <v>77</v>
      </c>
      <c r="C51" s="484" t="s">
        <v>77</v>
      </c>
      <c r="D51" s="484" t="s">
        <v>77</v>
      </c>
      <c r="E51" s="484" t="s">
        <v>77</v>
      </c>
      <c r="F51" s="484" t="s">
        <v>77</v>
      </c>
      <c r="G51" s="495" t="s">
        <v>77</v>
      </c>
      <c r="H51" s="484" t="s">
        <v>77</v>
      </c>
      <c r="I51" s="484" t="s">
        <v>77</v>
      </c>
      <c r="J51" s="494" t="s">
        <v>77</v>
      </c>
      <c r="K51" s="494" t="s">
        <v>77</v>
      </c>
      <c r="L51" s="484" t="s">
        <v>77</v>
      </c>
      <c r="M51" s="485" t="s">
        <v>77</v>
      </c>
      <c r="N51" s="486" t="s">
        <v>77</v>
      </c>
      <c r="O51" s="486" t="s">
        <v>77</v>
      </c>
      <c r="P51" s="486" t="s">
        <v>77</v>
      </c>
      <c r="Q51" s="486" t="s">
        <v>77</v>
      </c>
      <c r="R51" s="486" t="s">
        <v>77</v>
      </c>
      <c r="S51" s="486" t="s">
        <v>77</v>
      </c>
      <c r="T51" s="486" t="s">
        <v>77</v>
      </c>
      <c r="U51" s="487" t="s">
        <v>77</v>
      </c>
      <c r="V51" s="486" t="s">
        <v>77</v>
      </c>
      <c r="W51" s="486" t="s">
        <v>77</v>
      </c>
      <c r="X51" s="486" t="s">
        <v>77</v>
      </c>
      <c r="Y51" s="486" t="s">
        <v>77</v>
      </c>
      <c r="Z51" s="486" t="s">
        <v>77</v>
      </c>
      <c r="AA51" s="486" t="s">
        <v>77</v>
      </c>
      <c r="AB51" s="486" t="s">
        <v>77</v>
      </c>
      <c r="AC51" s="482" t="s">
        <v>77</v>
      </c>
    </row>
    <row r="52" spans="1:29" s="294" customFormat="1" ht="26.25" customHeight="1" x14ac:dyDescent="0.4">
      <c r="A52" s="483">
        <v>1</v>
      </c>
      <c r="B52" s="484" t="s">
        <v>489</v>
      </c>
      <c r="C52" s="484">
        <v>1</v>
      </c>
      <c r="D52" s="484" t="s">
        <v>74</v>
      </c>
      <c r="E52" s="484" t="s">
        <v>27</v>
      </c>
      <c r="F52" s="484">
        <v>59</v>
      </c>
      <c r="G52" s="495">
        <v>162000240</v>
      </c>
      <c r="H52" s="484" t="s">
        <v>430</v>
      </c>
      <c r="I52" s="484">
        <v>4069.21</v>
      </c>
      <c r="J52" s="494">
        <v>4069.21</v>
      </c>
      <c r="K52" s="494">
        <v>4037.87</v>
      </c>
      <c r="L52" s="484">
        <v>4037.87</v>
      </c>
      <c r="M52" s="485" t="s">
        <v>77</v>
      </c>
      <c r="N52" s="493">
        <v>16.71</v>
      </c>
      <c r="O52" s="493">
        <v>7.04</v>
      </c>
      <c r="P52" s="493">
        <v>29.4</v>
      </c>
      <c r="Q52" s="493">
        <v>4766</v>
      </c>
      <c r="R52" s="493" t="s">
        <v>69</v>
      </c>
      <c r="S52" s="493">
        <v>4270</v>
      </c>
      <c r="T52" s="493">
        <v>9.67</v>
      </c>
      <c r="U52" s="487" t="s">
        <v>77</v>
      </c>
      <c r="V52" s="486" t="s">
        <v>77</v>
      </c>
      <c r="W52" s="486" t="s">
        <v>77</v>
      </c>
      <c r="X52" s="486" t="s">
        <v>77</v>
      </c>
      <c r="Y52" s="590">
        <v>4150</v>
      </c>
      <c r="Z52" s="590" t="s">
        <v>27</v>
      </c>
      <c r="AA52" s="590">
        <v>3850</v>
      </c>
      <c r="AB52" s="486" t="s">
        <v>77</v>
      </c>
      <c r="AC52" s="482" t="s">
        <v>77</v>
      </c>
    </row>
    <row r="53" spans="1:29" s="294" customFormat="1" ht="26.25" customHeight="1" x14ac:dyDescent="0.4">
      <c r="A53" s="483">
        <v>2</v>
      </c>
      <c r="B53" s="484" t="s">
        <v>489</v>
      </c>
      <c r="C53" s="484">
        <v>2</v>
      </c>
      <c r="D53" s="484" t="s">
        <v>74</v>
      </c>
      <c r="E53" s="484" t="s">
        <v>27</v>
      </c>
      <c r="F53" s="484">
        <v>59</v>
      </c>
      <c r="G53" s="495">
        <v>162000243</v>
      </c>
      <c r="H53" s="495" t="s">
        <v>404</v>
      </c>
      <c r="I53" s="484">
        <v>4058.82</v>
      </c>
      <c r="J53" s="494">
        <v>4058.82</v>
      </c>
      <c r="K53" s="494">
        <v>4027.15</v>
      </c>
      <c r="L53" s="484">
        <v>4027.15</v>
      </c>
      <c r="M53" s="485" t="s">
        <v>77</v>
      </c>
      <c r="N53" s="493">
        <v>15.08</v>
      </c>
      <c r="O53" s="493">
        <v>5.25</v>
      </c>
      <c r="P53" s="493">
        <v>47.87</v>
      </c>
      <c r="Q53" s="493">
        <v>3332</v>
      </c>
      <c r="R53" s="493" t="s">
        <v>81</v>
      </c>
      <c r="S53" s="493">
        <v>2986</v>
      </c>
      <c r="T53" s="493">
        <v>9.83</v>
      </c>
      <c r="U53" s="487" t="s">
        <v>77</v>
      </c>
      <c r="V53" s="486" t="s">
        <v>77</v>
      </c>
      <c r="W53" s="486" t="s">
        <v>77</v>
      </c>
      <c r="X53" s="486" t="s">
        <v>77</v>
      </c>
      <c r="Y53" s="590">
        <v>4150</v>
      </c>
      <c r="Z53" s="590" t="s">
        <v>27</v>
      </c>
      <c r="AA53" s="590">
        <v>3850</v>
      </c>
      <c r="AB53" s="486" t="s">
        <v>77</v>
      </c>
      <c r="AC53" s="482" t="s">
        <v>77</v>
      </c>
    </row>
    <row r="54" spans="1:29" s="294" customFormat="1" ht="26.25" customHeight="1" x14ac:dyDescent="0.4">
      <c r="A54" s="483">
        <v>6</v>
      </c>
      <c r="B54" s="484" t="s">
        <v>479</v>
      </c>
      <c r="C54" s="484">
        <v>6</v>
      </c>
      <c r="D54" s="484" t="s">
        <v>74</v>
      </c>
      <c r="E54" s="484" t="s">
        <v>27</v>
      </c>
      <c r="F54" s="484">
        <v>58</v>
      </c>
      <c r="G54" s="495">
        <v>162000246</v>
      </c>
      <c r="H54" s="484" t="s">
        <v>490</v>
      </c>
      <c r="I54" s="484">
        <v>4001.88</v>
      </c>
      <c r="J54" s="494">
        <v>4001.88</v>
      </c>
      <c r="K54" s="494">
        <v>3970.69</v>
      </c>
      <c r="L54" s="484">
        <v>3970.69</v>
      </c>
      <c r="M54" s="485" t="s">
        <v>77</v>
      </c>
      <c r="N54" s="486">
        <v>13.61</v>
      </c>
      <c r="O54" s="486">
        <v>10.119999999999999</v>
      </c>
      <c r="P54" s="486">
        <v>38.47</v>
      </c>
      <c r="Q54" s="486">
        <v>3735</v>
      </c>
      <c r="R54" s="486" t="s">
        <v>53</v>
      </c>
      <c r="S54" s="486">
        <v>3590</v>
      </c>
      <c r="T54" s="486">
        <v>3.49</v>
      </c>
      <c r="U54" s="487" t="s">
        <v>77</v>
      </c>
      <c r="V54" s="486" t="s">
        <v>77</v>
      </c>
      <c r="W54" s="486" t="s">
        <v>77</v>
      </c>
      <c r="X54" s="486" t="s">
        <v>77</v>
      </c>
      <c r="Y54" s="590">
        <v>4150</v>
      </c>
      <c r="Z54" s="590" t="s">
        <v>27</v>
      </c>
      <c r="AA54" s="590">
        <v>3850</v>
      </c>
      <c r="AB54" s="486" t="s">
        <v>77</v>
      </c>
      <c r="AC54" s="482" t="s">
        <v>77</v>
      </c>
    </row>
    <row r="55" spans="1:29" s="294" customFormat="1" ht="26.25" customHeight="1" x14ac:dyDescent="0.4">
      <c r="A55" s="483">
        <v>10</v>
      </c>
      <c r="B55" s="484" t="s">
        <v>481</v>
      </c>
      <c r="C55" s="484">
        <v>9</v>
      </c>
      <c r="D55" s="484" t="s">
        <v>74</v>
      </c>
      <c r="E55" s="484" t="s">
        <v>27</v>
      </c>
      <c r="F55" s="484">
        <v>59</v>
      </c>
      <c r="G55" s="495">
        <v>162000248</v>
      </c>
      <c r="H55" s="484" t="s">
        <v>477</v>
      </c>
      <c r="I55" s="484">
        <v>4135.76</v>
      </c>
      <c r="J55" s="494">
        <v>4135.76</v>
      </c>
      <c r="K55" s="494">
        <v>4103.96</v>
      </c>
      <c r="L55" s="484">
        <v>4103.96</v>
      </c>
      <c r="M55" s="485" t="s">
        <v>77</v>
      </c>
      <c r="N55" s="486">
        <v>12.68</v>
      </c>
      <c r="O55" s="486">
        <v>2.64</v>
      </c>
      <c r="P55" s="486">
        <v>42.12</v>
      </c>
      <c r="Q55" s="486">
        <v>4069</v>
      </c>
      <c r="R55" s="486" t="s">
        <v>27</v>
      </c>
      <c r="S55" s="486">
        <v>3650</v>
      </c>
      <c r="T55" s="486">
        <v>10.039999999999999</v>
      </c>
      <c r="U55" s="487" t="s">
        <v>77</v>
      </c>
      <c r="V55" s="486" t="s">
        <v>77</v>
      </c>
      <c r="W55" s="486" t="s">
        <v>77</v>
      </c>
      <c r="X55" s="486" t="s">
        <v>77</v>
      </c>
      <c r="Y55" s="590">
        <v>4150</v>
      </c>
      <c r="Z55" s="590" t="s">
        <v>27</v>
      </c>
      <c r="AA55" s="590">
        <v>3850</v>
      </c>
      <c r="AB55" s="486" t="s">
        <v>77</v>
      </c>
      <c r="AC55" s="482" t="s">
        <v>77</v>
      </c>
    </row>
    <row r="56" spans="1:29" s="294" customFormat="1" ht="26.25" customHeight="1" x14ac:dyDescent="0.4">
      <c r="A56" s="483">
        <v>20</v>
      </c>
      <c r="B56" s="484" t="s">
        <v>463</v>
      </c>
      <c r="C56" s="484">
        <v>15</v>
      </c>
      <c r="D56" s="484" t="s">
        <v>74</v>
      </c>
      <c r="E56" s="484" t="s">
        <v>27</v>
      </c>
      <c r="F56" s="484">
        <v>58</v>
      </c>
      <c r="G56" s="495">
        <v>162000251</v>
      </c>
      <c r="H56" s="484" t="s">
        <v>482</v>
      </c>
      <c r="I56" s="484">
        <v>4030.19</v>
      </c>
      <c r="J56" s="494">
        <v>4030.19</v>
      </c>
      <c r="K56" s="494">
        <v>3998.77</v>
      </c>
      <c r="L56" s="484">
        <v>3998.77</v>
      </c>
      <c r="M56" s="485" t="s">
        <v>77</v>
      </c>
      <c r="N56" s="486">
        <v>15.57</v>
      </c>
      <c r="O56" s="486">
        <v>6.48</v>
      </c>
      <c r="P56" s="486">
        <v>24.38</v>
      </c>
      <c r="Q56" s="486">
        <v>5025</v>
      </c>
      <c r="R56" s="486" t="s">
        <v>125</v>
      </c>
      <c r="S56" s="486">
        <v>4537</v>
      </c>
      <c r="T56" s="486">
        <v>9.09</v>
      </c>
      <c r="U56" s="487" t="s">
        <v>77</v>
      </c>
      <c r="V56" s="486" t="s">
        <v>77</v>
      </c>
      <c r="W56" s="486" t="s">
        <v>77</v>
      </c>
      <c r="X56" s="486" t="s">
        <v>77</v>
      </c>
      <c r="Y56" s="590">
        <v>4150</v>
      </c>
      <c r="Z56" s="590" t="s">
        <v>27</v>
      </c>
      <c r="AA56" s="590">
        <v>3850</v>
      </c>
      <c r="AB56" s="486" t="s">
        <v>77</v>
      </c>
      <c r="AC56" s="482" t="s">
        <v>77</v>
      </c>
    </row>
    <row r="57" spans="1:29" s="294" customFormat="1" ht="26.25" customHeight="1" x14ac:dyDescent="0.4">
      <c r="A57" s="483">
        <v>30</v>
      </c>
      <c r="B57" s="484" t="s">
        <v>470</v>
      </c>
      <c r="C57" s="484">
        <v>22</v>
      </c>
      <c r="D57" s="484" t="s">
        <v>74</v>
      </c>
      <c r="E57" s="484" t="s">
        <v>27</v>
      </c>
      <c r="F57" s="484">
        <v>59</v>
      </c>
      <c r="G57" s="495">
        <v>162000260</v>
      </c>
      <c r="H57" s="484" t="s">
        <v>484</v>
      </c>
      <c r="I57" s="484">
        <v>4176.6099999999997</v>
      </c>
      <c r="J57" s="494">
        <v>4176.6099999999997</v>
      </c>
      <c r="K57" s="494">
        <v>4144.46</v>
      </c>
      <c r="L57" s="484">
        <v>4144.46</v>
      </c>
      <c r="M57" s="485" t="s">
        <v>77</v>
      </c>
      <c r="N57" s="486">
        <v>15.87</v>
      </c>
      <c r="O57" s="486">
        <v>3.58</v>
      </c>
      <c r="P57" s="486">
        <v>42.28</v>
      </c>
      <c r="Q57" s="486">
        <v>3919</v>
      </c>
      <c r="R57" s="486" t="s">
        <v>53</v>
      </c>
      <c r="S57" s="486">
        <v>3420</v>
      </c>
      <c r="T57" s="486">
        <v>12.29</v>
      </c>
      <c r="U57" s="487" t="s">
        <v>77</v>
      </c>
      <c r="V57" s="486" t="s">
        <v>77</v>
      </c>
      <c r="W57" s="486" t="s">
        <v>77</v>
      </c>
      <c r="X57" s="486" t="s">
        <v>77</v>
      </c>
      <c r="Y57" s="590">
        <v>4150</v>
      </c>
      <c r="Z57" s="590" t="s">
        <v>27</v>
      </c>
      <c r="AA57" s="590">
        <v>3850</v>
      </c>
      <c r="AB57" s="486" t="s">
        <v>77</v>
      </c>
      <c r="AC57" s="482" t="s">
        <v>77</v>
      </c>
    </row>
    <row r="58" spans="1:29" s="294" customFormat="1" ht="26.25" customHeight="1" x14ac:dyDescent="0.4">
      <c r="A58" s="483">
        <v>43</v>
      </c>
      <c r="B58" s="484" t="s">
        <v>473</v>
      </c>
      <c r="C58" s="484">
        <v>31</v>
      </c>
      <c r="D58" s="484" t="s">
        <v>74</v>
      </c>
      <c r="E58" s="484" t="s">
        <v>27</v>
      </c>
      <c r="F58" s="484">
        <v>59</v>
      </c>
      <c r="G58" s="495">
        <v>162000263</v>
      </c>
      <c r="H58" s="484" t="s">
        <v>471</v>
      </c>
      <c r="I58" s="484">
        <v>4088.72</v>
      </c>
      <c r="J58" s="494">
        <v>4088.72</v>
      </c>
      <c r="K58" s="494">
        <v>4056.39</v>
      </c>
      <c r="L58" s="484">
        <v>4056.39</v>
      </c>
      <c r="M58" s="485" t="s">
        <v>77</v>
      </c>
      <c r="N58" s="486">
        <v>15.91</v>
      </c>
      <c r="O58" s="486">
        <v>2.61</v>
      </c>
      <c r="P58" s="486">
        <v>56.96</v>
      </c>
      <c r="Q58" s="486">
        <v>2677</v>
      </c>
      <c r="R58" s="486" t="s">
        <v>54</v>
      </c>
      <c r="S58" s="486">
        <v>2311</v>
      </c>
      <c r="T58" s="486">
        <v>13.3</v>
      </c>
      <c r="U58" s="487" t="s">
        <v>77</v>
      </c>
      <c r="V58" s="486" t="s">
        <v>77</v>
      </c>
      <c r="W58" s="486" t="s">
        <v>77</v>
      </c>
      <c r="X58" s="486" t="s">
        <v>77</v>
      </c>
      <c r="Y58" s="590">
        <v>4150</v>
      </c>
      <c r="Z58" s="590" t="s">
        <v>27</v>
      </c>
      <c r="AA58" s="590">
        <v>3850</v>
      </c>
      <c r="AB58" s="486" t="s">
        <v>77</v>
      </c>
      <c r="AC58" s="482" t="s">
        <v>77</v>
      </c>
    </row>
    <row r="59" spans="1:29" s="294" customFormat="1" ht="26.25" customHeight="1" x14ac:dyDescent="0.4">
      <c r="A59" s="483">
        <v>51</v>
      </c>
      <c r="B59" s="484" t="s">
        <v>485</v>
      </c>
      <c r="C59" s="484">
        <v>37</v>
      </c>
      <c r="D59" s="484" t="s">
        <v>74</v>
      </c>
      <c r="E59" s="484" t="s">
        <v>27</v>
      </c>
      <c r="F59" s="484">
        <v>58</v>
      </c>
      <c r="G59" s="495">
        <v>162000272</v>
      </c>
      <c r="H59" s="484" t="s">
        <v>491</v>
      </c>
      <c r="I59" s="484">
        <v>3984.76</v>
      </c>
      <c r="J59" s="494">
        <v>3984.76</v>
      </c>
      <c r="K59" s="494">
        <v>3953.72</v>
      </c>
      <c r="L59" s="484">
        <v>3953.72</v>
      </c>
      <c r="M59" s="485" t="s">
        <v>77</v>
      </c>
      <c r="N59" s="486">
        <v>16.010000000000002</v>
      </c>
      <c r="O59" s="486">
        <v>8.7799999999999994</v>
      </c>
      <c r="P59" s="486">
        <v>50.48</v>
      </c>
      <c r="Q59" s="486">
        <v>2448</v>
      </c>
      <c r="R59" s="486" t="s">
        <v>96</v>
      </c>
      <c r="S59" s="486">
        <v>2254</v>
      </c>
      <c r="T59" s="486">
        <v>7.23</v>
      </c>
      <c r="U59" s="487" t="s">
        <v>77</v>
      </c>
      <c r="V59" s="486" t="s">
        <v>77</v>
      </c>
      <c r="W59" s="486" t="s">
        <v>77</v>
      </c>
      <c r="X59" s="486" t="s">
        <v>77</v>
      </c>
      <c r="Y59" s="590">
        <v>4150</v>
      </c>
      <c r="Z59" s="590" t="s">
        <v>27</v>
      </c>
      <c r="AA59" s="590">
        <v>3850</v>
      </c>
      <c r="AB59" s="486" t="s">
        <v>77</v>
      </c>
      <c r="AC59" s="482" t="s">
        <v>77</v>
      </c>
    </row>
    <row r="60" spans="1:29" s="294" customFormat="1" ht="24" x14ac:dyDescent="0.4">
      <c r="A60" s="483">
        <v>58</v>
      </c>
      <c r="B60" s="484" t="s">
        <v>492</v>
      </c>
      <c r="C60" s="484">
        <v>42</v>
      </c>
      <c r="D60" s="484" t="s">
        <v>74</v>
      </c>
      <c r="E60" s="484" t="s">
        <v>27</v>
      </c>
      <c r="F60" s="484">
        <v>59</v>
      </c>
      <c r="G60" s="495">
        <v>162000278</v>
      </c>
      <c r="H60" s="484" t="s">
        <v>485</v>
      </c>
      <c r="I60" s="484">
        <v>4102.5</v>
      </c>
      <c r="J60" s="494">
        <v>4102.5</v>
      </c>
      <c r="K60" s="494">
        <v>4070.91</v>
      </c>
      <c r="L60" s="484">
        <v>4070.91</v>
      </c>
      <c r="M60" s="485" t="s">
        <v>77</v>
      </c>
      <c r="N60" s="486">
        <v>16.43</v>
      </c>
      <c r="O60" s="486">
        <v>5.78</v>
      </c>
      <c r="P60" s="486">
        <v>35.74</v>
      </c>
      <c r="Q60" s="486">
        <v>4220</v>
      </c>
      <c r="R60" s="486" t="s">
        <v>27</v>
      </c>
      <c r="S60" s="486">
        <v>3743</v>
      </c>
      <c r="T60" s="486">
        <v>10.65</v>
      </c>
      <c r="U60" s="487" t="s">
        <v>77</v>
      </c>
      <c r="V60" s="486" t="s">
        <v>77</v>
      </c>
      <c r="W60" s="486" t="s">
        <v>77</v>
      </c>
      <c r="X60" s="486" t="s">
        <v>77</v>
      </c>
      <c r="Y60" s="590">
        <v>4150</v>
      </c>
      <c r="Z60" s="590" t="s">
        <v>27</v>
      </c>
      <c r="AA60" s="590">
        <v>3850</v>
      </c>
      <c r="AB60" s="486" t="s">
        <v>77</v>
      </c>
      <c r="AC60" s="482" t="s">
        <v>77</v>
      </c>
    </row>
    <row r="61" spans="1:29" s="294" customFormat="1" ht="24" x14ac:dyDescent="0.4">
      <c r="A61" s="483">
        <v>65</v>
      </c>
      <c r="B61" s="484" t="s">
        <v>475</v>
      </c>
      <c r="C61" s="484">
        <v>47</v>
      </c>
      <c r="D61" s="484" t="s">
        <v>74</v>
      </c>
      <c r="E61" s="484" t="s">
        <v>27</v>
      </c>
      <c r="F61" s="484">
        <v>58</v>
      </c>
      <c r="G61" s="495">
        <v>162000283</v>
      </c>
      <c r="H61" s="484" t="s">
        <v>487</v>
      </c>
      <c r="I61" s="484">
        <v>4159.07</v>
      </c>
      <c r="J61" s="494">
        <v>4159.07</v>
      </c>
      <c r="K61" s="494">
        <v>4126.25</v>
      </c>
      <c r="L61" s="484">
        <v>4126.25</v>
      </c>
      <c r="M61" s="485" t="s">
        <v>77</v>
      </c>
      <c r="N61" s="486">
        <v>17.09</v>
      </c>
      <c r="O61" s="486">
        <v>3.86</v>
      </c>
      <c r="P61" s="486">
        <v>42.06</v>
      </c>
      <c r="Q61" s="486">
        <v>3892</v>
      </c>
      <c r="R61" s="486" t="s">
        <v>53</v>
      </c>
      <c r="S61" s="486">
        <v>3356</v>
      </c>
      <c r="T61" s="486">
        <v>13.23</v>
      </c>
      <c r="U61" s="487" t="s">
        <v>77</v>
      </c>
      <c r="V61" s="486" t="s">
        <v>77</v>
      </c>
      <c r="W61" s="486" t="s">
        <v>77</v>
      </c>
      <c r="X61" s="486" t="s">
        <v>77</v>
      </c>
      <c r="Y61" s="590">
        <v>4150</v>
      </c>
      <c r="Z61" s="590" t="s">
        <v>27</v>
      </c>
      <c r="AA61" s="590">
        <v>3850</v>
      </c>
      <c r="AB61" s="486" t="s">
        <v>77</v>
      </c>
      <c r="AC61" s="482" t="s">
        <v>77</v>
      </c>
    </row>
    <row r="62" spans="1:29" s="294" customFormat="1" ht="24" x14ac:dyDescent="0.4">
      <c r="A62" s="483">
        <v>66</v>
      </c>
      <c r="B62" s="484" t="s">
        <v>475</v>
      </c>
      <c r="C62" s="484">
        <v>48</v>
      </c>
      <c r="D62" s="484" t="s">
        <v>74</v>
      </c>
      <c r="E62" s="484" t="s">
        <v>27</v>
      </c>
      <c r="F62" s="484">
        <v>59</v>
      </c>
      <c r="G62" s="495">
        <v>162000281</v>
      </c>
      <c r="H62" s="484" t="s">
        <v>492</v>
      </c>
      <c r="I62" s="484">
        <v>4224.88</v>
      </c>
      <c r="J62" s="494">
        <v>4224.88</v>
      </c>
      <c r="K62" s="494">
        <v>4191.55</v>
      </c>
      <c r="L62" s="484">
        <v>4191.55</v>
      </c>
      <c r="M62" s="485" t="s">
        <v>77</v>
      </c>
      <c r="N62" s="486">
        <v>16.61</v>
      </c>
      <c r="O62" s="486">
        <v>3.84</v>
      </c>
      <c r="P62" s="486">
        <v>46.14</v>
      </c>
      <c r="Q62" s="486">
        <v>3539</v>
      </c>
      <c r="R62" s="486" t="s">
        <v>29</v>
      </c>
      <c r="S62" s="486">
        <v>3069</v>
      </c>
      <c r="T62" s="486">
        <v>12.77</v>
      </c>
      <c r="U62" s="487" t="s">
        <v>77</v>
      </c>
      <c r="V62" s="486" t="s">
        <v>77</v>
      </c>
      <c r="W62" s="486" t="s">
        <v>77</v>
      </c>
      <c r="X62" s="486" t="s">
        <v>77</v>
      </c>
      <c r="Y62" s="590">
        <v>4150</v>
      </c>
      <c r="Z62" s="590" t="s">
        <v>27</v>
      </c>
      <c r="AA62" s="590">
        <v>3850</v>
      </c>
      <c r="AB62" s="486" t="s">
        <v>77</v>
      </c>
      <c r="AC62" s="482" t="s">
        <v>77</v>
      </c>
    </row>
    <row r="63" spans="1:29" s="294" customFormat="1" ht="26.25" customHeight="1" x14ac:dyDescent="0.4">
      <c r="A63" s="483">
        <v>68</v>
      </c>
      <c r="B63" s="484" t="s">
        <v>474</v>
      </c>
      <c r="C63" s="484">
        <v>50</v>
      </c>
      <c r="D63" s="484" t="s">
        <v>74</v>
      </c>
      <c r="E63" s="484" t="s">
        <v>27</v>
      </c>
      <c r="F63" s="484">
        <v>58</v>
      </c>
      <c r="G63" s="495">
        <v>162000284</v>
      </c>
      <c r="H63" s="484" t="s">
        <v>475</v>
      </c>
      <c r="I63" s="484">
        <v>3987.38</v>
      </c>
      <c r="J63" s="494">
        <v>3987.38</v>
      </c>
      <c r="K63" s="494">
        <v>3956.29</v>
      </c>
      <c r="L63" s="484">
        <v>3956.29</v>
      </c>
      <c r="M63" s="485" t="s">
        <v>77</v>
      </c>
      <c r="N63" s="486">
        <v>16.03</v>
      </c>
      <c r="O63" s="486">
        <v>5.23</v>
      </c>
      <c r="P63" s="486">
        <v>48.98</v>
      </c>
      <c r="Q63" s="486">
        <v>3046</v>
      </c>
      <c r="R63" s="486" t="s">
        <v>61</v>
      </c>
      <c r="S63" s="486">
        <v>2699</v>
      </c>
      <c r="T63" s="486">
        <v>10.8</v>
      </c>
      <c r="U63" s="487" t="s">
        <v>77</v>
      </c>
      <c r="V63" s="486" t="s">
        <v>77</v>
      </c>
      <c r="W63" s="486" t="s">
        <v>77</v>
      </c>
      <c r="X63" s="486" t="s">
        <v>77</v>
      </c>
      <c r="Y63" s="590">
        <v>4150</v>
      </c>
      <c r="Z63" s="590" t="s">
        <v>27</v>
      </c>
      <c r="AA63" s="590">
        <v>3850</v>
      </c>
      <c r="AB63" s="486" t="s">
        <v>77</v>
      </c>
      <c r="AC63" s="482" t="s">
        <v>77</v>
      </c>
    </row>
    <row r="64" spans="1:29" s="294" customFormat="1" ht="26.25" customHeight="1" x14ac:dyDescent="0.4">
      <c r="A64" s="483">
        <v>82</v>
      </c>
      <c r="B64" s="484" t="s">
        <v>468</v>
      </c>
      <c r="C64" s="484">
        <v>62</v>
      </c>
      <c r="D64" s="484" t="s">
        <v>74</v>
      </c>
      <c r="E64" s="484" t="s">
        <v>27</v>
      </c>
      <c r="F64" s="484">
        <v>59</v>
      </c>
      <c r="G64" s="495">
        <v>162000290</v>
      </c>
      <c r="H64" s="484" t="s">
        <v>464</v>
      </c>
      <c r="I64" s="484">
        <v>4097.38</v>
      </c>
      <c r="J64" s="494">
        <v>4097.38</v>
      </c>
      <c r="K64" s="494">
        <v>4065.43</v>
      </c>
      <c r="L64" s="484">
        <v>4065.43</v>
      </c>
      <c r="M64" s="485" t="s">
        <v>77</v>
      </c>
      <c r="N64" s="486">
        <v>16.940000000000001</v>
      </c>
      <c r="O64" s="486">
        <v>6.24</v>
      </c>
      <c r="P64" s="486">
        <v>46.81</v>
      </c>
      <c r="Q64" s="486">
        <v>3102</v>
      </c>
      <c r="R64" s="486" t="s">
        <v>61</v>
      </c>
      <c r="S64" s="486">
        <v>2748</v>
      </c>
      <c r="T64" s="486">
        <v>10.7</v>
      </c>
      <c r="U64" s="487" t="s">
        <v>77</v>
      </c>
      <c r="V64" s="486" t="s">
        <v>77</v>
      </c>
      <c r="W64" s="486" t="s">
        <v>77</v>
      </c>
      <c r="X64" s="486" t="s">
        <v>77</v>
      </c>
      <c r="Y64" s="590">
        <v>4150</v>
      </c>
      <c r="Z64" s="590" t="s">
        <v>27</v>
      </c>
      <c r="AA64" s="590">
        <v>3850</v>
      </c>
      <c r="AB64" s="486" t="s">
        <v>77</v>
      </c>
      <c r="AC64" s="482" t="s">
        <v>77</v>
      </c>
    </row>
    <row r="65" spans="1:29" s="294" customFormat="1" ht="26.25" customHeight="1" x14ac:dyDescent="0.4">
      <c r="A65" s="483" t="s">
        <v>77</v>
      </c>
      <c r="B65" s="484" t="s">
        <v>77</v>
      </c>
      <c r="C65" s="484" t="s">
        <v>77</v>
      </c>
      <c r="D65" s="587" t="s">
        <v>74</v>
      </c>
      <c r="E65" s="587" t="s">
        <v>27</v>
      </c>
      <c r="F65" s="484" t="s">
        <v>77</v>
      </c>
      <c r="G65" s="495" t="s">
        <v>77</v>
      </c>
      <c r="H65" s="484" t="s">
        <v>77</v>
      </c>
      <c r="I65" s="587">
        <v>53117.16</v>
      </c>
      <c r="J65" s="588">
        <v>53117.16</v>
      </c>
      <c r="K65" s="588">
        <v>52703.44</v>
      </c>
      <c r="L65" s="587">
        <v>52703.44</v>
      </c>
      <c r="M65" s="485" t="s">
        <v>77</v>
      </c>
      <c r="N65" s="493">
        <v>15.74</v>
      </c>
      <c r="O65" s="493">
        <v>5.47</v>
      </c>
      <c r="P65" s="493">
        <v>42.44</v>
      </c>
      <c r="Q65" s="493">
        <v>3677</v>
      </c>
      <c r="R65" s="493" t="s">
        <v>29</v>
      </c>
      <c r="S65" s="493">
        <v>3281</v>
      </c>
      <c r="T65" s="493">
        <v>10.27</v>
      </c>
      <c r="U65" s="487" t="s">
        <v>77</v>
      </c>
      <c r="V65" s="486" t="s">
        <v>77</v>
      </c>
      <c r="W65" s="486" t="s">
        <v>77</v>
      </c>
      <c r="X65" s="486" t="s">
        <v>77</v>
      </c>
      <c r="Y65" s="589">
        <v>4150</v>
      </c>
      <c r="Z65" s="589" t="s">
        <v>27</v>
      </c>
      <c r="AA65" s="589">
        <v>3850</v>
      </c>
      <c r="AB65" s="486" t="s">
        <v>77</v>
      </c>
      <c r="AC65" s="482" t="s">
        <v>77</v>
      </c>
    </row>
    <row r="66" spans="1:29" s="294" customFormat="1" ht="26.25" customHeight="1" x14ac:dyDescent="0.4">
      <c r="A66" s="483" t="s">
        <v>77</v>
      </c>
      <c r="B66" s="484" t="s">
        <v>77</v>
      </c>
      <c r="C66" s="484" t="s">
        <v>77</v>
      </c>
      <c r="D66" s="484" t="s">
        <v>77</v>
      </c>
      <c r="E66" s="484" t="s">
        <v>77</v>
      </c>
      <c r="F66" s="484" t="s">
        <v>77</v>
      </c>
      <c r="G66" s="495" t="s">
        <v>77</v>
      </c>
      <c r="H66" s="484" t="s">
        <v>77</v>
      </c>
      <c r="I66" s="484" t="s">
        <v>77</v>
      </c>
      <c r="J66" s="494" t="s">
        <v>77</v>
      </c>
      <c r="K66" s="494" t="s">
        <v>77</v>
      </c>
      <c r="L66" s="484" t="s">
        <v>77</v>
      </c>
      <c r="M66" s="485" t="s">
        <v>77</v>
      </c>
      <c r="N66" s="486" t="s">
        <v>77</v>
      </c>
      <c r="O66" s="486" t="s">
        <v>77</v>
      </c>
      <c r="P66" s="486" t="s">
        <v>77</v>
      </c>
      <c r="Q66" s="486" t="s">
        <v>77</v>
      </c>
      <c r="R66" s="486" t="s">
        <v>77</v>
      </c>
      <c r="S66" s="486" t="s">
        <v>77</v>
      </c>
      <c r="T66" s="486" t="s">
        <v>77</v>
      </c>
      <c r="U66" s="487" t="s">
        <v>77</v>
      </c>
      <c r="V66" s="486" t="s">
        <v>77</v>
      </c>
      <c r="W66" s="486" t="s">
        <v>77</v>
      </c>
      <c r="X66" s="486" t="s">
        <v>77</v>
      </c>
      <c r="Y66" s="486" t="s">
        <v>77</v>
      </c>
      <c r="Z66" s="486" t="s">
        <v>77</v>
      </c>
      <c r="AA66" s="486" t="s">
        <v>77</v>
      </c>
      <c r="AB66" s="486" t="s">
        <v>77</v>
      </c>
      <c r="AC66" s="482" t="s">
        <v>77</v>
      </c>
    </row>
    <row r="67" spans="1:29" s="294" customFormat="1" ht="26.25" customHeight="1" x14ac:dyDescent="0.4">
      <c r="A67" s="483" t="s">
        <v>77</v>
      </c>
      <c r="B67" s="484" t="s">
        <v>77</v>
      </c>
      <c r="C67" s="484" t="s">
        <v>77</v>
      </c>
      <c r="D67" s="484" t="s">
        <v>77</v>
      </c>
      <c r="E67" s="484" t="s">
        <v>77</v>
      </c>
      <c r="F67" s="484" t="s">
        <v>77</v>
      </c>
      <c r="G67" s="495" t="s">
        <v>77</v>
      </c>
      <c r="H67" s="484" t="s">
        <v>77</v>
      </c>
      <c r="I67" s="484" t="s">
        <v>77</v>
      </c>
      <c r="J67" s="494" t="s">
        <v>77</v>
      </c>
      <c r="K67" s="494" t="s">
        <v>77</v>
      </c>
      <c r="L67" s="484" t="s">
        <v>77</v>
      </c>
      <c r="M67" s="485" t="s">
        <v>77</v>
      </c>
      <c r="N67" s="486" t="s">
        <v>77</v>
      </c>
      <c r="O67" s="486" t="s">
        <v>77</v>
      </c>
      <c r="P67" s="486" t="s">
        <v>77</v>
      </c>
      <c r="Q67" s="486" t="s">
        <v>77</v>
      </c>
      <c r="R67" s="486" t="s">
        <v>77</v>
      </c>
      <c r="S67" s="486" t="s">
        <v>77</v>
      </c>
      <c r="T67" s="486" t="s">
        <v>77</v>
      </c>
      <c r="U67" s="487" t="s">
        <v>77</v>
      </c>
      <c r="V67" s="486" t="s">
        <v>77</v>
      </c>
      <c r="W67" s="486" t="s">
        <v>77</v>
      </c>
      <c r="X67" s="486" t="s">
        <v>77</v>
      </c>
      <c r="Y67" s="486" t="s">
        <v>77</v>
      </c>
      <c r="Z67" s="486" t="s">
        <v>77</v>
      </c>
      <c r="AA67" s="486" t="s">
        <v>77</v>
      </c>
      <c r="AB67" s="486" t="s">
        <v>77</v>
      </c>
      <c r="AC67" s="482" t="s">
        <v>77</v>
      </c>
    </row>
    <row r="68" spans="1:29" s="294" customFormat="1" ht="26.25" customHeight="1" x14ac:dyDescent="0.4">
      <c r="A68" s="483">
        <v>52</v>
      </c>
      <c r="B68" s="484" t="s">
        <v>485</v>
      </c>
      <c r="C68" s="484">
        <v>38</v>
      </c>
      <c r="D68" s="484" t="s">
        <v>493</v>
      </c>
      <c r="E68" s="484" t="s">
        <v>27</v>
      </c>
      <c r="F68" s="484">
        <v>59</v>
      </c>
      <c r="G68" s="495">
        <v>462000032</v>
      </c>
      <c r="H68" s="484" t="s">
        <v>494</v>
      </c>
      <c r="I68" s="484">
        <v>4038.26</v>
      </c>
      <c r="J68" s="494">
        <v>4038.26</v>
      </c>
      <c r="K68" s="494">
        <v>4007.21</v>
      </c>
      <c r="L68" s="484">
        <v>4007.21</v>
      </c>
      <c r="M68" s="485" t="s">
        <v>77</v>
      </c>
      <c r="N68" s="486">
        <v>15.94</v>
      </c>
      <c r="O68" s="486">
        <v>5.25</v>
      </c>
      <c r="P68" s="486">
        <v>34.72</v>
      </c>
      <c r="Q68" s="486">
        <v>4384</v>
      </c>
      <c r="R68" s="486" t="s">
        <v>70</v>
      </c>
      <c r="S68" s="486">
        <v>3890</v>
      </c>
      <c r="T68" s="486">
        <v>10.69</v>
      </c>
      <c r="U68" s="487" t="s">
        <v>77</v>
      </c>
      <c r="V68" s="486" t="s">
        <v>77</v>
      </c>
      <c r="W68" s="486" t="s">
        <v>77</v>
      </c>
      <c r="X68" s="486" t="s">
        <v>77</v>
      </c>
      <c r="Y68" s="590">
        <v>4150</v>
      </c>
      <c r="Z68" s="590" t="s">
        <v>27</v>
      </c>
      <c r="AA68" s="590">
        <v>3850</v>
      </c>
      <c r="AB68" s="486" t="s">
        <v>77</v>
      </c>
      <c r="AC68" s="482" t="s">
        <v>77</v>
      </c>
    </row>
    <row r="69" spans="1:29" s="294" customFormat="1" ht="26.25" customHeight="1" x14ac:dyDescent="0.4">
      <c r="A69" s="483">
        <v>57</v>
      </c>
      <c r="B69" s="484" t="s">
        <v>492</v>
      </c>
      <c r="C69" s="484">
        <v>41</v>
      </c>
      <c r="D69" s="484" t="s">
        <v>493</v>
      </c>
      <c r="E69" s="484" t="s">
        <v>27</v>
      </c>
      <c r="F69" s="484">
        <v>56</v>
      </c>
      <c r="G69" s="495">
        <v>462000001</v>
      </c>
      <c r="H69" s="484" t="s">
        <v>485</v>
      </c>
      <c r="I69" s="484">
        <v>3697.72</v>
      </c>
      <c r="J69" s="494">
        <v>3697.72</v>
      </c>
      <c r="K69" s="494">
        <v>3668.49</v>
      </c>
      <c r="L69" s="484">
        <v>3668.49</v>
      </c>
      <c r="M69" s="485" t="s">
        <v>77</v>
      </c>
      <c r="N69" s="486">
        <v>17.14</v>
      </c>
      <c r="O69" s="486">
        <v>5.98</v>
      </c>
      <c r="P69" s="486">
        <v>31.92</v>
      </c>
      <c r="Q69" s="486">
        <v>4543</v>
      </c>
      <c r="R69" s="486" t="s">
        <v>70</v>
      </c>
      <c r="S69" s="486">
        <v>4004</v>
      </c>
      <c r="T69" s="486">
        <v>11.16</v>
      </c>
      <c r="U69" s="487" t="s">
        <v>77</v>
      </c>
      <c r="V69" s="486" t="s">
        <v>77</v>
      </c>
      <c r="W69" s="486" t="s">
        <v>77</v>
      </c>
      <c r="X69" s="486" t="s">
        <v>77</v>
      </c>
      <c r="Y69" s="590">
        <v>4150</v>
      </c>
      <c r="Z69" s="590" t="s">
        <v>27</v>
      </c>
      <c r="AA69" s="590">
        <v>3850</v>
      </c>
      <c r="AB69" s="486" t="s">
        <v>77</v>
      </c>
      <c r="AC69" s="482" t="s">
        <v>77</v>
      </c>
    </row>
    <row r="70" spans="1:29" s="294" customFormat="1" ht="26.25" customHeight="1" x14ac:dyDescent="0.4">
      <c r="A70" s="483">
        <v>71</v>
      </c>
      <c r="B70" s="484" t="s">
        <v>465</v>
      </c>
      <c r="C70" s="484">
        <v>52</v>
      </c>
      <c r="D70" s="484" t="s">
        <v>493</v>
      </c>
      <c r="E70" s="484" t="s">
        <v>27</v>
      </c>
      <c r="F70" s="484">
        <v>58</v>
      </c>
      <c r="G70" s="495">
        <v>462000039</v>
      </c>
      <c r="H70" s="484" t="s">
        <v>474</v>
      </c>
      <c r="I70" s="484">
        <v>3778.54</v>
      </c>
      <c r="J70" s="494">
        <v>3778.54</v>
      </c>
      <c r="K70" s="494">
        <v>3748.65</v>
      </c>
      <c r="L70" s="484">
        <v>3748.65</v>
      </c>
      <c r="M70" s="485" t="s">
        <v>77</v>
      </c>
      <c r="N70" s="486">
        <v>16.170000000000002</v>
      </c>
      <c r="O70" s="486">
        <v>4.67</v>
      </c>
      <c r="P70" s="486">
        <v>51.82</v>
      </c>
      <c r="Q70" s="486">
        <v>2882</v>
      </c>
      <c r="R70" s="486" t="s">
        <v>61</v>
      </c>
      <c r="S70" s="486">
        <v>2534</v>
      </c>
      <c r="T70" s="486">
        <v>11.5</v>
      </c>
      <c r="U70" s="487" t="s">
        <v>77</v>
      </c>
      <c r="V70" s="486" t="s">
        <v>77</v>
      </c>
      <c r="W70" s="486" t="s">
        <v>77</v>
      </c>
      <c r="X70" s="486" t="s">
        <v>77</v>
      </c>
      <c r="Y70" s="590">
        <v>4150</v>
      </c>
      <c r="Z70" s="590" t="s">
        <v>27</v>
      </c>
      <c r="AA70" s="590">
        <v>3850</v>
      </c>
      <c r="AB70" s="486" t="s">
        <v>77</v>
      </c>
      <c r="AC70" s="482" t="s">
        <v>77</v>
      </c>
    </row>
    <row r="71" spans="1:29" s="294" customFormat="1" ht="26.25" customHeight="1" x14ac:dyDescent="0.4">
      <c r="A71" s="483" t="s">
        <v>77</v>
      </c>
      <c r="B71" s="484" t="s">
        <v>77</v>
      </c>
      <c r="C71" s="484" t="s">
        <v>77</v>
      </c>
      <c r="D71" s="587" t="s">
        <v>493</v>
      </c>
      <c r="E71" s="587" t="s">
        <v>27</v>
      </c>
      <c r="F71" s="484" t="s">
        <v>77</v>
      </c>
      <c r="G71" s="495" t="s">
        <v>77</v>
      </c>
      <c r="H71" s="484" t="s">
        <v>77</v>
      </c>
      <c r="I71" s="587">
        <v>11514.52</v>
      </c>
      <c r="J71" s="588">
        <v>11514.52</v>
      </c>
      <c r="K71" s="588">
        <v>11424.35</v>
      </c>
      <c r="L71" s="587">
        <v>11424.35</v>
      </c>
      <c r="M71" s="485" t="s">
        <v>77</v>
      </c>
      <c r="N71" s="493">
        <v>16.399999999999999</v>
      </c>
      <c r="O71" s="493">
        <v>5.29</v>
      </c>
      <c r="P71" s="493">
        <v>39.43</v>
      </c>
      <c r="Q71" s="493">
        <v>3942</v>
      </c>
      <c r="R71" s="493" t="s">
        <v>53</v>
      </c>
      <c r="S71" s="493">
        <v>3482</v>
      </c>
      <c r="T71" s="493">
        <v>11.11</v>
      </c>
      <c r="U71" s="487" t="s">
        <v>77</v>
      </c>
      <c r="V71" s="486" t="s">
        <v>77</v>
      </c>
      <c r="W71" s="486" t="s">
        <v>77</v>
      </c>
      <c r="X71" s="486" t="s">
        <v>77</v>
      </c>
      <c r="Y71" s="589">
        <v>4150</v>
      </c>
      <c r="Z71" s="589" t="s">
        <v>27</v>
      </c>
      <c r="AA71" s="589">
        <v>3850</v>
      </c>
      <c r="AB71" s="486" t="s">
        <v>77</v>
      </c>
      <c r="AC71" s="482" t="s">
        <v>77</v>
      </c>
    </row>
    <row r="72" spans="1:29" s="294" customFormat="1" ht="26.25" customHeight="1" x14ac:dyDescent="0.4">
      <c r="A72" s="483" t="s">
        <v>77</v>
      </c>
      <c r="B72" s="484" t="s">
        <v>77</v>
      </c>
      <c r="C72" s="484" t="s">
        <v>77</v>
      </c>
      <c r="D72" s="484" t="s">
        <v>77</v>
      </c>
      <c r="E72" s="484" t="s">
        <v>77</v>
      </c>
      <c r="F72" s="484" t="s">
        <v>77</v>
      </c>
      <c r="G72" s="495" t="s">
        <v>77</v>
      </c>
      <c r="H72" s="484" t="s">
        <v>77</v>
      </c>
      <c r="I72" s="484" t="s">
        <v>77</v>
      </c>
      <c r="J72" s="494" t="s">
        <v>77</v>
      </c>
      <c r="K72" s="494" t="s">
        <v>77</v>
      </c>
      <c r="L72" s="484" t="s">
        <v>77</v>
      </c>
      <c r="M72" s="485" t="s">
        <v>77</v>
      </c>
      <c r="N72" s="486" t="s">
        <v>77</v>
      </c>
      <c r="O72" s="486" t="s">
        <v>77</v>
      </c>
      <c r="P72" s="486" t="s">
        <v>77</v>
      </c>
      <c r="Q72" s="486" t="s">
        <v>77</v>
      </c>
      <c r="R72" s="486" t="s">
        <v>77</v>
      </c>
      <c r="S72" s="486" t="s">
        <v>77</v>
      </c>
      <c r="T72" s="486" t="s">
        <v>77</v>
      </c>
      <c r="U72" s="487" t="s">
        <v>77</v>
      </c>
      <c r="V72" s="486" t="s">
        <v>77</v>
      </c>
      <c r="W72" s="486" t="s">
        <v>77</v>
      </c>
      <c r="X72" s="486" t="s">
        <v>77</v>
      </c>
      <c r="Y72" s="486" t="s">
        <v>77</v>
      </c>
      <c r="Z72" s="486" t="s">
        <v>77</v>
      </c>
      <c r="AA72" s="486" t="s">
        <v>77</v>
      </c>
      <c r="AB72" s="486" t="s">
        <v>77</v>
      </c>
      <c r="AC72" s="482" t="s">
        <v>77</v>
      </c>
    </row>
    <row r="73" spans="1:29" s="294" customFormat="1" ht="26.25" customHeight="1" x14ac:dyDescent="0.4">
      <c r="A73" s="483" t="s">
        <v>77</v>
      </c>
      <c r="B73" s="484" t="s">
        <v>77</v>
      </c>
      <c r="C73" s="484" t="s">
        <v>77</v>
      </c>
      <c r="D73" s="484" t="s">
        <v>77</v>
      </c>
      <c r="E73" s="484" t="s">
        <v>77</v>
      </c>
      <c r="F73" s="484" t="s">
        <v>77</v>
      </c>
      <c r="G73" s="495" t="s">
        <v>77</v>
      </c>
      <c r="H73" s="484" t="s">
        <v>77</v>
      </c>
      <c r="I73" s="484" t="s">
        <v>77</v>
      </c>
      <c r="J73" s="494" t="s">
        <v>77</v>
      </c>
      <c r="K73" s="494" t="s">
        <v>77</v>
      </c>
      <c r="L73" s="484" t="s">
        <v>77</v>
      </c>
      <c r="M73" s="485" t="s">
        <v>77</v>
      </c>
      <c r="N73" s="486" t="s">
        <v>77</v>
      </c>
      <c r="O73" s="486" t="s">
        <v>77</v>
      </c>
      <c r="P73" s="486" t="s">
        <v>77</v>
      </c>
      <c r="Q73" s="486" t="s">
        <v>77</v>
      </c>
      <c r="R73" s="486" t="s">
        <v>77</v>
      </c>
      <c r="S73" s="486" t="s">
        <v>77</v>
      </c>
      <c r="T73" s="486" t="s">
        <v>77</v>
      </c>
      <c r="U73" s="487" t="s">
        <v>77</v>
      </c>
      <c r="V73" s="486" t="s">
        <v>77</v>
      </c>
      <c r="W73" s="486" t="s">
        <v>77</v>
      </c>
      <c r="X73" s="486" t="s">
        <v>77</v>
      </c>
      <c r="Y73" s="486" t="s">
        <v>77</v>
      </c>
      <c r="Z73" s="486" t="s">
        <v>77</v>
      </c>
      <c r="AA73" s="486" t="s">
        <v>77</v>
      </c>
      <c r="AB73" s="486" t="s">
        <v>77</v>
      </c>
      <c r="AC73" s="482" t="s">
        <v>77</v>
      </c>
    </row>
    <row r="74" spans="1:29" s="294" customFormat="1" ht="26.25" customHeight="1" x14ac:dyDescent="0.4">
      <c r="A74" s="483">
        <v>4</v>
      </c>
      <c r="B74" s="484" t="s">
        <v>490</v>
      </c>
      <c r="C74" s="484">
        <v>4</v>
      </c>
      <c r="D74" s="587" t="s">
        <v>495</v>
      </c>
      <c r="E74" s="587" t="s">
        <v>81</v>
      </c>
      <c r="F74" s="484">
        <v>58</v>
      </c>
      <c r="G74" s="495">
        <v>162000245</v>
      </c>
      <c r="H74" s="495" t="s">
        <v>489</v>
      </c>
      <c r="I74" s="587">
        <v>3960.8</v>
      </c>
      <c r="J74" s="588">
        <v>3960.8</v>
      </c>
      <c r="K74" s="588">
        <v>3929.91</v>
      </c>
      <c r="L74" s="587">
        <v>3929.91</v>
      </c>
      <c r="M74" s="485" t="s">
        <v>77</v>
      </c>
      <c r="N74" s="493">
        <v>15.73</v>
      </c>
      <c r="O74" s="493">
        <v>6.07</v>
      </c>
      <c r="P74" s="493">
        <v>48.07</v>
      </c>
      <c r="Q74" s="493">
        <v>3114</v>
      </c>
      <c r="R74" s="493" t="s">
        <v>81</v>
      </c>
      <c r="S74" s="493">
        <v>2794</v>
      </c>
      <c r="T74" s="493">
        <v>9.66</v>
      </c>
      <c r="U74" s="487" t="s">
        <v>77</v>
      </c>
      <c r="V74" s="486" t="s">
        <v>77</v>
      </c>
      <c r="W74" s="486" t="s">
        <v>77</v>
      </c>
      <c r="X74" s="486" t="s">
        <v>77</v>
      </c>
      <c r="Y74" s="589">
        <v>3250</v>
      </c>
      <c r="Z74" s="589" t="s">
        <v>81</v>
      </c>
      <c r="AA74" s="589">
        <v>2950</v>
      </c>
      <c r="AB74" s="486" t="s">
        <v>77</v>
      </c>
      <c r="AC74" s="482" t="s">
        <v>77</v>
      </c>
    </row>
    <row r="75" spans="1:29" s="294" customFormat="1" ht="26.25" customHeight="1" x14ac:dyDescent="0.4">
      <c r="A75" s="483" t="s">
        <v>77</v>
      </c>
      <c r="B75" s="484" t="s">
        <v>77</v>
      </c>
      <c r="C75" s="484" t="s">
        <v>77</v>
      </c>
      <c r="D75" s="484" t="s">
        <v>77</v>
      </c>
      <c r="E75" s="484" t="s">
        <v>77</v>
      </c>
      <c r="F75" s="484" t="s">
        <v>77</v>
      </c>
      <c r="G75" s="495" t="s">
        <v>77</v>
      </c>
      <c r="H75" s="495" t="s">
        <v>77</v>
      </c>
      <c r="I75" s="484" t="s">
        <v>77</v>
      </c>
      <c r="J75" s="494" t="s">
        <v>77</v>
      </c>
      <c r="K75" s="494" t="s">
        <v>77</v>
      </c>
      <c r="L75" s="484" t="s">
        <v>77</v>
      </c>
      <c r="M75" s="485" t="s">
        <v>77</v>
      </c>
      <c r="N75" s="486" t="s">
        <v>77</v>
      </c>
      <c r="O75" s="486" t="s">
        <v>77</v>
      </c>
      <c r="P75" s="486" t="s">
        <v>77</v>
      </c>
      <c r="Q75" s="486" t="s">
        <v>77</v>
      </c>
      <c r="R75" s="486" t="s">
        <v>77</v>
      </c>
      <c r="S75" s="486" t="s">
        <v>77</v>
      </c>
      <c r="T75" s="486" t="s">
        <v>77</v>
      </c>
      <c r="U75" s="487" t="s">
        <v>77</v>
      </c>
      <c r="V75" s="486" t="s">
        <v>77</v>
      </c>
      <c r="W75" s="486" t="s">
        <v>77</v>
      </c>
      <c r="X75" s="486" t="s">
        <v>77</v>
      </c>
      <c r="Y75" s="486" t="s">
        <v>77</v>
      </c>
      <c r="Z75" s="486" t="s">
        <v>77</v>
      </c>
      <c r="AA75" s="486" t="s">
        <v>77</v>
      </c>
      <c r="AB75" s="486" t="s">
        <v>77</v>
      </c>
      <c r="AC75" s="482" t="s">
        <v>77</v>
      </c>
    </row>
    <row r="76" spans="1:29" s="294" customFormat="1" ht="26.25" customHeight="1" x14ac:dyDescent="0.4">
      <c r="A76" s="483" t="s">
        <v>77</v>
      </c>
      <c r="B76" s="484" t="s">
        <v>77</v>
      </c>
      <c r="C76" s="484" t="s">
        <v>77</v>
      </c>
      <c r="D76" s="484" t="s">
        <v>77</v>
      </c>
      <c r="E76" s="484" t="s">
        <v>77</v>
      </c>
      <c r="F76" s="484" t="s">
        <v>77</v>
      </c>
      <c r="G76" s="495" t="s">
        <v>77</v>
      </c>
      <c r="H76" s="495" t="s">
        <v>77</v>
      </c>
      <c r="I76" s="484" t="s">
        <v>77</v>
      </c>
      <c r="J76" s="494" t="s">
        <v>77</v>
      </c>
      <c r="K76" s="494" t="s">
        <v>77</v>
      </c>
      <c r="L76" s="484" t="s">
        <v>77</v>
      </c>
      <c r="M76" s="485" t="s">
        <v>77</v>
      </c>
      <c r="N76" s="486" t="s">
        <v>77</v>
      </c>
      <c r="O76" s="486" t="s">
        <v>77</v>
      </c>
      <c r="P76" s="486" t="s">
        <v>77</v>
      </c>
      <c r="Q76" s="486" t="s">
        <v>77</v>
      </c>
      <c r="R76" s="486" t="s">
        <v>77</v>
      </c>
      <c r="S76" s="486" t="s">
        <v>77</v>
      </c>
      <c r="T76" s="486" t="s">
        <v>77</v>
      </c>
      <c r="U76" s="487" t="s">
        <v>77</v>
      </c>
      <c r="V76" s="486" t="s">
        <v>77</v>
      </c>
      <c r="W76" s="486" t="s">
        <v>77</v>
      </c>
      <c r="X76" s="486" t="s">
        <v>77</v>
      </c>
      <c r="Y76" s="486" t="s">
        <v>77</v>
      </c>
      <c r="Z76" s="486" t="s">
        <v>77</v>
      </c>
      <c r="AA76" s="486" t="s">
        <v>77</v>
      </c>
      <c r="AB76" s="486" t="s">
        <v>77</v>
      </c>
      <c r="AC76" s="482" t="s">
        <v>77</v>
      </c>
    </row>
    <row r="77" spans="1:29" s="294" customFormat="1" ht="26.25" customHeight="1" x14ac:dyDescent="0.4">
      <c r="A77" s="483" t="s">
        <v>77</v>
      </c>
      <c r="B77" s="484" t="s">
        <v>77</v>
      </c>
      <c r="C77" s="484" t="s">
        <v>77</v>
      </c>
      <c r="D77" s="484" t="s">
        <v>77</v>
      </c>
      <c r="E77" s="484" t="s">
        <v>77</v>
      </c>
      <c r="F77" s="484" t="s">
        <v>77</v>
      </c>
      <c r="G77" s="495" t="s">
        <v>77</v>
      </c>
      <c r="H77" s="495" t="s">
        <v>77</v>
      </c>
      <c r="I77" s="484" t="s">
        <v>77</v>
      </c>
      <c r="J77" s="494" t="s">
        <v>77</v>
      </c>
      <c r="K77" s="494" t="s">
        <v>77</v>
      </c>
      <c r="L77" s="484" t="s">
        <v>77</v>
      </c>
      <c r="M77" s="485" t="s">
        <v>77</v>
      </c>
      <c r="N77" s="486" t="s">
        <v>77</v>
      </c>
      <c r="O77" s="486" t="s">
        <v>77</v>
      </c>
      <c r="P77" s="486" t="s">
        <v>77</v>
      </c>
      <c r="Q77" s="486" t="s">
        <v>77</v>
      </c>
      <c r="R77" s="486" t="s">
        <v>77</v>
      </c>
      <c r="S77" s="486" t="s">
        <v>77</v>
      </c>
      <c r="T77" s="486" t="s">
        <v>77</v>
      </c>
      <c r="U77" s="487" t="s">
        <v>77</v>
      </c>
      <c r="V77" s="486" t="s">
        <v>77</v>
      </c>
      <c r="W77" s="486" t="s">
        <v>77</v>
      </c>
      <c r="X77" s="486" t="s">
        <v>77</v>
      </c>
      <c r="Y77" s="486" t="s">
        <v>77</v>
      </c>
      <c r="Z77" s="486" t="s">
        <v>77</v>
      </c>
      <c r="AA77" s="486" t="s">
        <v>77</v>
      </c>
      <c r="AB77" s="486" t="s">
        <v>77</v>
      </c>
      <c r="AC77" s="482" t="s">
        <v>77</v>
      </c>
    </row>
    <row r="78" spans="1:29" s="294" customFormat="1" ht="26.25" customHeight="1" x14ac:dyDescent="0.4">
      <c r="A78" s="483">
        <v>21</v>
      </c>
      <c r="B78" s="484" t="s">
        <v>461</v>
      </c>
      <c r="C78" s="484">
        <v>16</v>
      </c>
      <c r="D78" s="484" t="s">
        <v>184</v>
      </c>
      <c r="E78" s="484" t="s">
        <v>27</v>
      </c>
      <c r="F78" s="484">
        <v>59</v>
      </c>
      <c r="G78" s="495">
        <v>161009795</v>
      </c>
      <c r="H78" s="484" t="s">
        <v>463</v>
      </c>
      <c r="I78" s="484">
        <v>4072.79</v>
      </c>
      <c r="J78" s="494">
        <v>4072.79</v>
      </c>
      <c r="K78" s="494">
        <v>4040.63</v>
      </c>
      <c r="L78" s="484">
        <v>4040.63</v>
      </c>
      <c r="M78" s="485" t="s">
        <v>77</v>
      </c>
      <c r="N78" s="486">
        <v>15.61</v>
      </c>
      <c r="O78" s="486">
        <v>5.44</v>
      </c>
      <c r="P78" s="486">
        <v>43.35</v>
      </c>
      <c r="Q78" s="486">
        <v>3566</v>
      </c>
      <c r="R78" s="486" t="s">
        <v>29</v>
      </c>
      <c r="S78" s="486">
        <v>3182</v>
      </c>
      <c r="T78" s="486">
        <v>10.17</v>
      </c>
      <c r="U78" s="487" t="s">
        <v>77</v>
      </c>
      <c r="V78" s="486" t="s">
        <v>77</v>
      </c>
      <c r="W78" s="486" t="s">
        <v>77</v>
      </c>
      <c r="X78" s="486" t="s">
        <v>77</v>
      </c>
      <c r="Y78" s="590">
        <v>4150</v>
      </c>
      <c r="Z78" s="590" t="s">
        <v>27</v>
      </c>
      <c r="AA78" s="590">
        <v>3850</v>
      </c>
      <c r="AB78" s="486" t="s">
        <v>77</v>
      </c>
      <c r="AC78" s="482" t="s">
        <v>77</v>
      </c>
    </row>
    <row r="79" spans="1:29" s="294" customFormat="1" ht="26.25" customHeight="1" x14ac:dyDescent="0.4">
      <c r="A79" s="483">
        <v>35</v>
      </c>
      <c r="B79" s="484" t="s">
        <v>471</v>
      </c>
      <c r="C79" s="484">
        <v>26</v>
      </c>
      <c r="D79" s="484" t="s">
        <v>184</v>
      </c>
      <c r="E79" s="484" t="s">
        <v>27</v>
      </c>
      <c r="F79" s="484">
        <v>56</v>
      </c>
      <c r="G79" s="495">
        <v>161009801</v>
      </c>
      <c r="H79" s="484" t="s">
        <v>470</v>
      </c>
      <c r="I79" s="484">
        <v>3806.25</v>
      </c>
      <c r="J79" s="494">
        <v>3806.25</v>
      </c>
      <c r="K79" s="494">
        <v>3776.62</v>
      </c>
      <c r="L79" s="484">
        <v>3776.62</v>
      </c>
      <c r="M79" s="485" t="s">
        <v>77</v>
      </c>
      <c r="N79" s="486">
        <v>16.71</v>
      </c>
      <c r="O79" s="486">
        <v>5.74</v>
      </c>
      <c r="P79" s="486">
        <v>42.36</v>
      </c>
      <c r="Q79" s="486">
        <v>3608</v>
      </c>
      <c r="R79" s="486" t="s">
        <v>29</v>
      </c>
      <c r="S79" s="486">
        <v>3188</v>
      </c>
      <c r="T79" s="486">
        <v>10.97</v>
      </c>
      <c r="U79" s="487" t="s">
        <v>77</v>
      </c>
      <c r="V79" s="486" t="s">
        <v>77</v>
      </c>
      <c r="W79" s="486" t="s">
        <v>77</v>
      </c>
      <c r="X79" s="486" t="s">
        <v>77</v>
      </c>
      <c r="Y79" s="590">
        <v>4150</v>
      </c>
      <c r="Z79" s="590" t="s">
        <v>27</v>
      </c>
      <c r="AA79" s="590">
        <v>3850</v>
      </c>
      <c r="AB79" s="486" t="s">
        <v>77</v>
      </c>
      <c r="AC79" s="482" t="s">
        <v>77</v>
      </c>
    </row>
    <row r="80" spans="1:29" s="294" customFormat="1" ht="26.25" customHeight="1" x14ac:dyDescent="0.4">
      <c r="A80" s="483">
        <v>39</v>
      </c>
      <c r="B80" s="484" t="s">
        <v>496</v>
      </c>
      <c r="C80" s="484">
        <v>28</v>
      </c>
      <c r="D80" s="484" t="s">
        <v>184</v>
      </c>
      <c r="E80" s="484" t="s">
        <v>27</v>
      </c>
      <c r="F80" s="484" t="s">
        <v>77</v>
      </c>
      <c r="G80" s="495">
        <v>151000514</v>
      </c>
      <c r="H80" s="484" t="s">
        <v>472</v>
      </c>
      <c r="I80" s="484">
        <v>0</v>
      </c>
      <c r="J80" s="494">
        <v>0</v>
      </c>
      <c r="K80" s="494">
        <v>0</v>
      </c>
      <c r="L80" s="484">
        <v>0</v>
      </c>
      <c r="M80" s="485" t="s">
        <v>77</v>
      </c>
      <c r="N80" s="486">
        <v>15.64</v>
      </c>
      <c r="O80" s="486">
        <v>6.39</v>
      </c>
      <c r="P80" s="486">
        <v>24.74</v>
      </c>
      <c r="Q80" s="486">
        <v>5014</v>
      </c>
      <c r="R80" s="486" t="s">
        <v>125</v>
      </c>
      <c r="S80" s="486">
        <v>4519</v>
      </c>
      <c r="T80" s="486">
        <v>9.25</v>
      </c>
      <c r="U80" s="487" t="s">
        <v>77</v>
      </c>
      <c r="V80" s="486" t="s">
        <v>77</v>
      </c>
      <c r="W80" s="486" t="s">
        <v>77</v>
      </c>
      <c r="X80" s="486" t="s">
        <v>77</v>
      </c>
      <c r="Y80" s="590">
        <v>4150</v>
      </c>
      <c r="Z80" s="590" t="s">
        <v>27</v>
      </c>
      <c r="AA80" s="590">
        <v>3850</v>
      </c>
      <c r="AB80" s="486" t="s">
        <v>77</v>
      </c>
      <c r="AC80" s="482" t="s">
        <v>77</v>
      </c>
    </row>
    <row r="81" spans="1:29" s="294" customFormat="1" ht="26.25" customHeight="1" x14ac:dyDescent="0.4">
      <c r="A81" s="483">
        <v>41</v>
      </c>
      <c r="B81" s="484" t="s">
        <v>496</v>
      </c>
      <c r="C81" s="484">
        <v>30</v>
      </c>
      <c r="D81" s="484" t="s">
        <v>184</v>
      </c>
      <c r="E81" s="484" t="s">
        <v>27</v>
      </c>
      <c r="F81" s="484">
        <v>58</v>
      </c>
      <c r="G81" s="495">
        <v>161009804</v>
      </c>
      <c r="H81" s="484" t="s">
        <v>496</v>
      </c>
      <c r="I81" s="484">
        <v>3982.09</v>
      </c>
      <c r="J81" s="494">
        <v>3982.09</v>
      </c>
      <c r="K81" s="494">
        <v>3950.65</v>
      </c>
      <c r="L81" s="484">
        <v>3950.65</v>
      </c>
      <c r="M81" s="485" t="s">
        <v>77</v>
      </c>
      <c r="N81" s="486">
        <v>16.440000000000001</v>
      </c>
      <c r="O81" s="486">
        <v>3.59</v>
      </c>
      <c r="P81" s="486">
        <v>41.43</v>
      </c>
      <c r="Q81" s="486">
        <v>4002</v>
      </c>
      <c r="R81" s="486" t="s">
        <v>53</v>
      </c>
      <c r="S81" s="486">
        <v>3469</v>
      </c>
      <c r="T81" s="486">
        <v>12.85</v>
      </c>
      <c r="U81" s="487" t="s">
        <v>77</v>
      </c>
      <c r="V81" s="486" t="s">
        <v>77</v>
      </c>
      <c r="W81" s="486" t="s">
        <v>77</v>
      </c>
      <c r="X81" s="486" t="s">
        <v>77</v>
      </c>
      <c r="Y81" s="590">
        <v>4150</v>
      </c>
      <c r="Z81" s="590" t="s">
        <v>27</v>
      </c>
      <c r="AA81" s="590">
        <v>3850</v>
      </c>
      <c r="AB81" s="486" t="s">
        <v>77</v>
      </c>
      <c r="AC81" s="482" t="s">
        <v>77</v>
      </c>
    </row>
    <row r="82" spans="1:29" s="294" customFormat="1" ht="26.25" customHeight="1" x14ac:dyDescent="0.4">
      <c r="A82" s="483">
        <v>48</v>
      </c>
      <c r="B82" s="484" t="s">
        <v>486</v>
      </c>
      <c r="C82" s="484">
        <v>35</v>
      </c>
      <c r="D82" s="484" t="s">
        <v>184</v>
      </c>
      <c r="E82" s="484" t="s">
        <v>27</v>
      </c>
      <c r="F82" s="484" t="s">
        <v>77</v>
      </c>
      <c r="G82" s="495">
        <v>151000520</v>
      </c>
      <c r="H82" s="484" t="s">
        <v>491</v>
      </c>
      <c r="I82" s="484">
        <v>0</v>
      </c>
      <c r="J82" s="494">
        <v>0</v>
      </c>
      <c r="K82" s="494">
        <v>0</v>
      </c>
      <c r="L82" s="484">
        <v>0</v>
      </c>
      <c r="M82" s="485" t="s">
        <v>77</v>
      </c>
      <c r="N82" s="486">
        <v>16.27</v>
      </c>
      <c r="O82" s="486">
        <v>7.56</v>
      </c>
      <c r="P82" s="486">
        <v>35.130000000000003</v>
      </c>
      <c r="Q82" s="486">
        <v>4005</v>
      </c>
      <c r="R82" s="486" t="s">
        <v>53</v>
      </c>
      <c r="S82" s="486">
        <v>3628</v>
      </c>
      <c r="T82" s="486">
        <v>8.7100000000000009</v>
      </c>
      <c r="U82" s="487" t="s">
        <v>77</v>
      </c>
      <c r="V82" s="486" t="s">
        <v>77</v>
      </c>
      <c r="W82" s="486" t="s">
        <v>77</v>
      </c>
      <c r="X82" s="486" t="s">
        <v>77</v>
      </c>
      <c r="Y82" s="590">
        <v>4150</v>
      </c>
      <c r="Z82" s="590" t="s">
        <v>27</v>
      </c>
      <c r="AA82" s="590">
        <v>3850</v>
      </c>
      <c r="AB82" s="486" t="s">
        <v>77</v>
      </c>
      <c r="AC82" s="482" t="s">
        <v>77</v>
      </c>
    </row>
    <row r="83" spans="1:29" s="294" customFormat="1" ht="26.25" customHeight="1" x14ac:dyDescent="0.4">
      <c r="A83" s="483">
        <v>50</v>
      </c>
      <c r="B83" s="484" t="s">
        <v>486</v>
      </c>
      <c r="C83" s="484">
        <v>36</v>
      </c>
      <c r="D83" s="484" t="s">
        <v>184</v>
      </c>
      <c r="E83" s="484" t="s">
        <v>27</v>
      </c>
      <c r="F83" s="484">
        <v>58</v>
      </c>
      <c r="G83" s="495">
        <v>161009810</v>
      </c>
      <c r="H83" s="484" t="s">
        <v>494</v>
      </c>
      <c r="I83" s="484">
        <v>0</v>
      </c>
      <c r="J83" s="494">
        <v>0</v>
      </c>
      <c r="K83" s="494">
        <v>0</v>
      </c>
      <c r="L83" s="484">
        <v>0</v>
      </c>
      <c r="M83" s="485" t="s">
        <v>77</v>
      </c>
      <c r="N83" s="486">
        <v>15.56</v>
      </c>
      <c r="O83" s="486">
        <v>6.94</v>
      </c>
      <c r="P83" s="486">
        <v>28.06</v>
      </c>
      <c r="Q83" s="486">
        <v>4765</v>
      </c>
      <c r="R83" s="486" t="s">
        <v>69</v>
      </c>
      <c r="S83" s="486">
        <v>4323</v>
      </c>
      <c r="T83" s="486">
        <v>8.6199999999999992</v>
      </c>
      <c r="U83" s="487" t="s">
        <v>77</v>
      </c>
      <c r="V83" s="486" t="s">
        <v>77</v>
      </c>
      <c r="W83" s="486" t="s">
        <v>77</v>
      </c>
      <c r="X83" s="486" t="s">
        <v>77</v>
      </c>
      <c r="Y83" s="590">
        <v>4150</v>
      </c>
      <c r="Z83" s="590" t="s">
        <v>27</v>
      </c>
      <c r="AA83" s="590">
        <v>3850</v>
      </c>
      <c r="AB83" s="486" t="s">
        <v>77</v>
      </c>
      <c r="AC83" s="482" t="s">
        <v>77</v>
      </c>
    </row>
    <row r="84" spans="1:29" s="294" customFormat="1" ht="26.25" customHeight="1" x14ac:dyDescent="0.4">
      <c r="A84" s="483">
        <v>55</v>
      </c>
      <c r="B84" s="484" t="s">
        <v>492</v>
      </c>
      <c r="C84" s="484">
        <v>40</v>
      </c>
      <c r="D84" s="484" t="s">
        <v>184</v>
      </c>
      <c r="E84" s="484" t="s">
        <v>27</v>
      </c>
      <c r="F84" s="484">
        <v>59</v>
      </c>
      <c r="G84" s="495">
        <v>161009815</v>
      </c>
      <c r="H84" s="484" t="s">
        <v>485</v>
      </c>
      <c r="I84" s="484">
        <v>4061.33</v>
      </c>
      <c r="J84" s="494">
        <v>4061.33</v>
      </c>
      <c r="K84" s="494">
        <v>4029.22</v>
      </c>
      <c r="L84" s="484">
        <v>4029.22</v>
      </c>
      <c r="M84" s="485" t="s">
        <v>77</v>
      </c>
      <c r="N84" s="486">
        <v>16.12</v>
      </c>
      <c r="O84" s="486">
        <v>7.49</v>
      </c>
      <c r="P84" s="486">
        <v>32.630000000000003</v>
      </c>
      <c r="Q84" s="486">
        <v>4241</v>
      </c>
      <c r="R84" s="486" t="s">
        <v>27</v>
      </c>
      <c r="S84" s="486">
        <v>3845</v>
      </c>
      <c r="T84" s="486">
        <v>8.6300000000000008</v>
      </c>
      <c r="U84" s="487" t="s">
        <v>77</v>
      </c>
      <c r="V84" s="486" t="s">
        <v>77</v>
      </c>
      <c r="W84" s="486" t="s">
        <v>77</v>
      </c>
      <c r="X84" s="486" t="s">
        <v>77</v>
      </c>
      <c r="Y84" s="590">
        <v>4150</v>
      </c>
      <c r="Z84" s="590" t="s">
        <v>27</v>
      </c>
      <c r="AA84" s="590">
        <v>3850</v>
      </c>
      <c r="AB84" s="486" t="s">
        <v>77</v>
      </c>
      <c r="AC84" s="482" t="s">
        <v>77</v>
      </c>
    </row>
    <row r="85" spans="1:29" s="294" customFormat="1" ht="26.25" customHeight="1" x14ac:dyDescent="0.4">
      <c r="A85" s="483">
        <v>61</v>
      </c>
      <c r="B85" s="484" t="s">
        <v>487</v>
      </c>
      <c r="C85" s="484">
        <v>45</v>
      </c>
      <c r="D85" s="484" t="s">
        <v>184</v>
      </c>
      <c r="E85" s="484" t="s">
        <v>27</v>
      </c>
      <c r="F85" s="484">
        <v>58</v>
      </c>
      <c r="G85" s="495">
        <v>151000525</v>
      </c>
      <c r="H85" s="484" t="s">
        <v>492</v>
      </c>
      <c r="I85" s="484">
        <v>3908.46</v>
      </c>
      <c r="J85" s="494">
        <v>3908.46</v>
      </c>
      <c r="K85" s="494">
        <v>3878.01</v>
      </c>
      <c r="L85" s="484">
        <v>3878.01</v>
      </c>
      <c r="M85" s="485" t="s">
        <v>77</v>
      </c>
      <c r="N85" s="486">
        <v>15.87</v>
      </c>
      <c r="O85" s="486">
        <v>2.23</v>
      </c>
      <c r="P85" s="486">
        <v>37.53</v>
      </c>
      <c r="Q85" s="486">
        <v>4576</v>
      </c>
      <c r="R85" s="486" t="s">
        <v>70</v>
      </c>
      <c r="S85" s="486">
        <v>3937</v>
      </c>
      <c r="T85" s="486">
        <v>13.64</v>
      </c>
      <c r="U85" s="487" t="s">
        <v>77</v>
      </c>
      <c r="V85" s="486" t="s">
        <v>77</v>
      </c>
      <c r="W85" s="486" t="s">
        <v>77</v>
      </c>
      <c r="X85" s="486" t="s">
        <v>77</v>
      </c>
      <c r="Y85" s="590">
        <v>4150</v>
      </c>
      <c r="Z85" s="590" t="s">
        <v>27</v>
      </c>
      <c r="AA85" s="590">
        <v>3850</v>
      </c>
      <c r="AB85" s="486" t="s">
        <v>77</v>
      </c>
      <c r="AC85" s="482" t="s">
        <v>77</v>
      </c>
    </row>
    <row r="86" spans="1:29" s="294" customFormat="1" ht="26.25" customHeight="1" x14ac:dyDescent="0.4">
      <c r="A86" s="483">
        <v>70</v>
      </c>
      <c r="B86" s="484" t="s">
        <v>474</v>
      </c>
      <c r="C86" s="484">
        <v>51</v>
      </c>
      <c r="D86" s="484" t="s">
        <v>184</v>
      </c>
      <c r="E86" s="484" t="s">
        <v>27</v>
      </c>
      <c r="F86" s="484" t="s">
        <v>77</v>
      </c>
      <c r="G86" s="495">
        <v>161009821</v>
      </c>
      <c r="H86" s="484" t="s">
        <v>475</v>
      </c>
      <c r="I86" s="484">
        <v>0</v>
      </c>
      <c r="J86" s="494">
        <v>0</v>
      </c>
      <c r="K86" s="494">
        <v>0</v>
      </c>
      <c r="L86" s="484">
        <v>0</v>
      </c>
      <c r="M86" s="485" t="s">
        <v>77</v>
      </c>
      <c r="N86" s="486">
        <v>15.97</v>
      </c>
      <c r="O86" s="486">
        <v>8.15</v>
      </c>
      <c r="P86" s="486">
        <v>26.9</v>
      </c>
      <c r="Q86" s="486">
        <v>4538</v>
      </c>
      <c r="R86" s="486" t="s">
        <v>70</v>
      </c>
      <c r="S86" s="486">
        <v>4152</v>
      </c>
      <c r="T86" s="486">
        <v>7.82</v>
      </c>
      <c r="U86" s="487" t="s">
        <v>77</v>
      </c>
      <c r="V86" s="486" t="s">
        <v>77</v>
      </c>
      <c r="W86" s="486" t="s">
        <v>77</v>
      </c>
      <c r="X86" s="486" t="s">
        <v>77</v>
      </c>
      <c r="Y86" s="590">
        <v>4150</v>
      </c>
      <c r="Z86" s="590" t="s">
        <v>27</v>
      </c>
      <c r="AA86" s="590">
        <v>3850</v>
      </c>
      <c r="AB86" s="486" t="s">
        <v>77</v>
      </c>
      <c r="AC86" s="482" t="s">
        <v>77</v>
      </c>
    </row>
    <row r="87" spans="1:29" s="294" customFormat="1" ht="26.25" customHeight="1" x14ac:dyDescent="0.4">
      <c r="A87" s="483">
        <v>84</v>
      </c>
      <c r="B87" s="484" t="s">
        <v>468</v>
      </c>
      <c r="C87" s="484">
        <v>63</v>
      </c>
      <c r="D87" s="484" t="s">
        <v>184</v>
      </c>
      <c r="E87" s="484" t="s">
        <v>27</v>
      </c>
      <c r="F87" s="484" t="s">
        <v>77</v>
      </c>
      <c r="G87" s="495">
        <v>161009827</v>
      </c>
      <c r="H87" s="484" t="s">
        <v>468</v>
      </c>
      <c r="I87" s="484">
        <v>0</v>
      </c>
      <c r="J87" s="494">
        <v>0</v>
      </c>
      <c r="K87" s="494">
        <v>0</v>
      </c>
      <c r="L87" s="484">
        <v>0</v>
      </c>
      <c r="M87" s="485" t="s">
        <v>77</v>
      </c>
      <c r="N87" s="486">
        <v>15.94</v>
      </c>
      <c r="O87" s="486">
        <v>8.41</v>
      </c>
      <c r="P87" s="486">
        <v>38.549999999999997</v>
      </c>
      <c r="Q87" s="486">
        <v>3572</v>
      </c>
      <c r="R87" s="486" t="s">
        <v>29</v>
      </c>
      <c r="S87" s="486">
        <v>3278</v>
      </c>
      <c r="T87" s="486">
        <v>7.53</v>
      </c>
      <c r="U87" s="487" t="s">
        <v>77</v>
      </c>
      <c r="V87" s="486" t="s">
        <v>77</v>
      </c>
      <c r="W87" s="486" t="s">
        <v>77</v>
      </c>
      <c r="X87" s="486" t="s">
        <v>77</v>
      </c>
      <c r="Y87" s="590">
        <v>4150</v>
      </c>
      <c r="Z87" s="590" t="s">
        <v>27</v>
      </c>
      <c r="AA87" s="590">
        <v>3850</v>
      </c>
      <c r="AB87" s="486" t="s">
        <v>77</v>
      </c>
      <c r="AC87" s="482" t="s">
        <v>77</v>
      </c>
    </row>
    <row r="88" spans="1:29" s="294" customFormat="1" ht="26.25" customHeight="1" x14ac:dyDescent="0.4">
      <c r="A88" s="483">
        <v>90</v>
      </c>
      <c r="B88" s="484" t="s">
        <v>488</v>
      </c>
      <c r="C88" s="484">
        <v>67</v>
      </c>
      <c r="D88" s="484" t="s">
        <v>184</v>
      </c>
      <c r="E88" s="484" t="s">
        <v>27</v>
      </c>
      <c r="F88" s="484">
        <v>59</v>
      </c>
      <c r="G88" s="495">
        <v>151000533</v>
      </c>
      <c r="H88" s="484" t="s">
        <v>476</v>
      </c>
      <c r="I88" s="484">
        <v>3963.27</v>
      </c>
      <c r="J88" s="494">
        <v>3963.27</v>
      </c>
      <c r="K88" s="494">
        <v>3932.39</v>
      </c>
      <c r="L88" s="484">
        <v>3932.39</v>
      </c>
      <c r="M88" s="485" t="s">
        <v>77</v>
      </c>
      <c r="N88" s="486">
        <v>15.42</v>
      </c>
      <c r="O88" s="486">
        <v>7.28</v>
      </c>
      <c r="P88" s="486">
        <v>54.45</v>
      </c>
      <c r="Q88" s="486">
        <v>3406</v>
      </c>
      <c r="R88" s="486" t="s">
        <v>81</v>
      </c>
      <c r="S88" s="486">
        <v>3107</v>
      </c>
      <c r="T88" s="486">
        <v>8.14</v>
      </c>
      <c r="U88" s="487" t="s">
        <v>77</v>
      </c>
      <c r="V88" s="486" t="s">
        <v>77</v>
      </c>
      <c r="W88" s="486" t="s">
        <v>77</v>
      </c>
      <c r="X88" s="486" t="s">
        <v>77</v>
      </c>
      <c r="Y88" s="590">
        <v>4150</v>
      </c>
      <c r="Z88" s="590" t="s">
        <v>27</v>
      </c>
      <c r="AA88" s="590">
        <v>3850</v>
      </c>
      <c r="AB88" s="486" t="s">
        <v>77</v>
      </c>
      <c r="AC88" s="482" t="s">
        <v>77</v>
      </c>
    </row>
    <row r="89" spans="1:29" s="294" customFormat="1" ht="26.25" customHeight="1" x14ac:dyDescent="0.4">
      <c r="A89" s="483">
        <v>13</v>
      </c>
      <c r="B89" s="484" t="s">
        <v>480</v>
      </c>
      <c r="C89" s="484">
        <v>11</v>
      </c>
      <c r="D89" s="484" t="s">
        <v>497</v>
      </c>
      <c r="E89" s="484" t="s">
        <v>27</v>
      </c>
      <c r="F89" s="484">
        <v>59</v>
      </c>
      <c r="G89" s="495">
        <v>111000089</v>
      </c>
      <c r="H89" s="484" t="s">
        <v>482</v>
      </c>
      <c r="I89" s="484">
        <v>4046.66</v>
      </c>
      <c r="J89" s="494">
        <v>4046.66</v>
      </c>
      <c r="K89" s="494">
        <v>4015.13</v>
      </c>
      <c r="L89" s="484">
        <v>4015.13</v>
      </c>
      <c r="M89" s="485" t="s">
        <v>77</v>
      </c>
      <c r="N89" s="486">
        <v>15.83</v>
      </c>
      <c r="O89" s="486">
        <v>6.74</v>
      </c>
      <c r="P89" s="486">
        <v>29.38</v>
      </c>
      <c r="Q89" s="486">
        <v>4668</v>
      </c>
      <c r="R89" s="486" t="s">
        <v>69</v>
      </c>
      <c r="S89" s="486">
        <v>4213</v>
      </c>
      <c r="T89" s="486">
        <v>9.09</v>
      </c>
      <c r="U89" s="487" t="s">
        <v>77</v>
      </c>
      <c r="V89" s="486" t="s">
        <v>77</v>
      </c>
      <c r="W89" s="486" t="s">
        <v>77</v>
      </c>
      <c r="X89" s="486" t="s">
        <v>77</v>
      </c>
      <c r="Y89" s="590">
        <v>4150</v>
      </c>
      <c r="Z89" s="590" t="s">
        <v>27</v>
      </c>
      <c r="AA89" s="590">
        <v>3850</v>
      </c>
      <c r="AB89" s="486" t="s">
        <v>77</v>
      </c>
      <c r="AC89" s="482" t="s">
        <v>77</v>
      </c>
    </row>
    <row r="90" spans="1:29" s="294" customFormat="1" ht="26.25" customHeight="1" x14ac:dyDescent="0.4">
      <c r="A90" s="483" t="s">
        <v>77</v>
      </c>
      <c r="B90" s="484" t="s">
        <v>77</v>
      </c>
      <c r="C90" s="484" t="s">
        <v>77</v>
      </c>
      <c r="D90" s="587" t="s">
        <v>184</v>
      </c>
      <c r="E90" s="587" t="s">
        <v>27</v>
      </c>
      <c r="F90" s="484" t="s">
        <v>77</v>
      </c>
      <c r="G90" s="495" t="s">
        <v>77</v>
      </c>
      <c r="H90" s="484" t="s">
        <v>77</v>
      </c>
      <c r="I90" s="587">
        <v>27840.85</v>
      </c>
      <c r="J90" s="588">
        <v>27840.85</v>
      </c>
      <c r="K90" s="588">
        <v>27622.65</v>
      </c>
      <c r="L90" s="587">
        <v>27622.65</v>
      </c>
      <c r="M90" s="485" t="s">
        <v>77</v>
      </c>
      <c r="N90" s="493">
        <v>16</v>
      </c>
      <c r="O90" s="493">
        <v>5.52</v>
      </c>
      <c r="P90" s="493">
        <v>40.11</v>
      </c>
      <c r="Q90" s="493">
        <v>4012</v>
      </c>
      <c r="R90" s="493" t="s">
        <v>27</v>
      </c>
      <c r="S90" s="493">
        <v>3566</v>
      </c>
      <c r="T90" s="493">
        <v>10.48</v>
      </c>
      <c r="U90" s="487" t="s">
        <v>77</v>
      </c>
      <c r="V90" s="486" t="s">
        <v>77</v>
      </c>
      <c r="W90" s="486" t="s">
        <v>77</v>
      </c>
      <c r="X90" s="486" t="s">
        <v>77</v>
      </c>
      <c r="Y90" s="589">
        <v>4150</v>
      </c>
      <c r="Z90" s="589" t="s">
        <v>27</v>
      </c>
      <c r="AA90" s="589">
        <v>3850</v>
      </c>
      <c r="AB90" s="486" t="s">
        <v>77</v>
      </c>
      <c r="AC90" s="482" t="s">
        <v>77</v>
      </c>
    </row>
    <row r="91" spans="1:29" s="294" customFormat="1" ht="26.25" customHeight="1" x14ac:dyDescent="0.4">
      <c r="A91" s="483" t="s">
        <v>77</v>
      </c>
      <c r="B91" s="484" t="s">
        <v>77</v>
      </c>
      <c r="C91" s="484" t="s">
        <v>77</v>
      </c>
      <c r="D91" s="484" t="s">
        <v>77</v>
      </c>
      <c r="E91" s="484" t="s">
        <v>77</v>
      </c>
      <c r="F91" s="484" t="s">
        <v>77</v>
      </c>
      <c r="G91" s="495" t="s">
        <v>77</v>
      </c>
      <c r="H91" s="484" t="s">
        <v>77</v>
      </c>
      <c r="I91" s="484" t="s">
        <v>77</v>
      </c>
      <c r="J91" s="494" t="s">
        <v>77</v>
      </c>
      <c r="K91" s="494" t="s">
        <v>77</v>
      </c>
      <c r="L91" s="484" t="s">
        <v>77</v>
      </c>
      <c r="M91" s="485" t="s">
        <v>77</v>
      </c>
      <c r="N91" s="486" t="s">
        <v>77</v>
      </c>
      <c r="O91" s="486" t="s">
        <v>77</v>
      </c>
      <c r="P91" s="486" t="s">
        <v>77</v>
      </c>
      <c r="Q91" s="486" t="s">
        <v>77</v>
      </c>
      <c r="R91" s="486" t="s">
        <v>77</v>
      </c>
      <c r="S91" s="486" t="s">
        <v>77</v>
      </c>
      <c r="T91" s="486" t="s">
        <v>77</v>
      </c>
      <c r="U91" s="487" t="s">
        <v>77</v>
      </c>
      <c r="V91" s="486" t="s">
        <v>77</v>
      </c>
      <c r="W91" s="486" t="s">
        <v>77</v>
      </c>
      <c r="X91" s="486" t="s">
        <v>77</v>
      </c>
      <c r="Y91" s="486" t="s">
        <v>77</v>
      </c>
      <c r="Z91" s="486" t="s">
        <v>77</v>
      </c>
      <c r="AA91" s="486" t="s">
        <v>77</v>
      </c>
      <c r="AB91" s="486" t="s">
        <v>77</v>
      </c>
      <c r="AC91" s="482" t="s">
        <v>77</v>
      </c>
    </row>
    <row r="92" spans="1:29" s="294" customFormat="1" ht="26.25" customHeight="1" x14ac:dyDescent="0.4">
      <c r="A92" s="483" t="s">
        <v>77</v>
      </c>
      <c r="B92" s="484" t="s">
        <v>77</v>
      </c>
      <c r="C92" s="484" t="s">
        <v>77</v>
      </c>
      <c r="D92" s="484" t="s">
        <v>77</v>
      </c>
      <c r="E92" s="484" t="s">
        <v>77</v>
      </c>
      <c r="F92" s="484" t="s">
        <v>77</v>
      </c>
      <c r="G92" s="495" t="s">
        <v>77</v>
      </c>
      <c r="H92" s="484" t="s">
        <v>77</v>
      </c>
      <c r="I92" s="484" t="s">
        <v>77</v>
      </c>
      <c r="J92" s="494" t="s">
        <v>77</v>
      </c>
      <c r="K92" s="494" t="s">
        <v>77</v>
      </c>
      <c r="L92" s="484" t="s">
        <v>77</v>
      </c>
      <c r="M92" s="485" t="s">
        <v>77</v>
      </c>
      <c r="N92" s="486" t="s">
        <v>77</v>
      </c>
      <c r="O92" s="486" t="s">
        <v>77</v>
      </c>
      <c r="P92" s="486" t="s">
        <v>77</v>
      </c>
      <c r="Q92" s="486" t="s">
        <v>77</v>
      </c>
      <c r="R92" s="486" t="s">
        <v>77</v>
      </c>
      <c r="S92" s="486" t="s">
        <v>77</v>
      </c>
      <c r="T92" s="486" t="s">
        <v>77</v>
      </c>
      <c r="U92" s="487" t="s">
        <v>77</v>
      </c>
      <c r="V92" s="486" t="s">
        <v>77</v>
      </c>
      <c r="W92" s="486" t="s">
        <v>77</v>
      </c>
      <c r="X92" s="486" t="s">
        <v>77</v>
      </c>
      <c r="Y92" s="486" t="s">
        <v>77</v>
      </c>
      <c r="Z92" s="486" t="s">
        <v>77</v>
      </c>
      <c r="AA92" s="486" t="s">
        <v>77</v>
      </c>
      <c r="AB92" s="486" t="s">
        <v>77</v>
      </c>
      <c r="AC92" s="482" t="s">
        <v>77</v>
      </c>
    </row>
    <row r="93" spans="1:29" s="294" customFormat="1" ht="26.25" customHeight="1" x14ac:dyDescent="0.4">
      <c r="A93" s="483">
        <v>22</v>
      </c>
      <c r="B93" s="484" t="s">
        <v>461</v>
      </c>
      <c r="C93" s="484">
        <v>16</v>
      </c>
      <c r="D93" s="484" t="s">
        <v>121</v>
      </c>
      <c r="E93" s="484" t="s">
        <v>27</v>
      </c>
      <c r="F93" s="484">
        <v>59</v>
      </c>
      <c r="G93" s="495">
        <v>161009795</v>
      </c>
      <c r="H93" s="484" t="s">
        <v>463</v>
      </c>
      <c r="I93" s="484">
        <v>0</v>
      </c>
      <c r="J93" s="494">
        <v>0</v>
      </c>
      <c r="K93" s="494">
        <v>0</v>
      </c>
      <c r="L93" s="484">
        <v>0</v>
      </c>
      <c r="M93" s="485" t="s">
        <v>77</v>
      </c>
      <c r="N93" s="486">
        <v>16.63</v>
      </c>
      <c r="O93" s="486">
        <v>5.98</v>
      </c>
      <c r="P93" s="486">
        <v>37.67</v>
      </c>
      <c r="Q93" s="486">
        <v>4002</v>
      </c>
      <c r="R93" s="486" t="s">
        <v>53</v>
      </c>
      <c r="S93" s="486">
        <v>3548</v>
      </c>
      <c r="T93" s="486">
        <v>10.65</v>
      </c>
      <c r="U93" s="487" t="s">
        <v>77</v>
      </c>
      <c r="V93" s="486" t="s">
        <v>77</v>
      </c>
      <c r="W93" s="486" t="s">
        <v>77</v>
      </c>
      <c r="X93" s="486" t="s">
        <v>77</v>
      </c>
      <c r="Y93" s="590">
        <v>4150</v>
      </c>
      <c r="Z93" s="590" t="s">
        <v>27</v>
      </c>
      <c r="AA93" s="590">
        <v>3850</v>
      </c>
      <c r="AB93" s="486" t="s">
        <v>77</v>
      </c>
      <c r="AC93" s="482" t="s">
        <v>77</v>
      </c>
    </row>
    <row r="94" spans="1:29" s="294" customFormat="1" ht="26.25" customHeight="1" x14ac:dyDescent="0.4">
      <c r="A94" s="483">
        <v>36</v>
      </c>
      <c r="B94" s="484" t="s">
        <v>471</v>
      </c>
      <c r="C94" s="484">
        <v>26</v>
      </c>
      <c r="D94" s="484" t="s">
        <v>121</v>
      </c>
      <c r="E94" s="484" t="s">
        <v>27</v>
      </c>
      <c r="F94" s="484" t="s">
        <v>77</v>
      </c>
      <c r="G94" s="495">
        <v>161009801</v>
      </c>
      <c r="H94" s="484" t="s">
        <v>470</v>
      </c>
      <c r="I94" s="484">
        <v>0</v>
      </c>
      <c r="J94" s="494">
        <v>0</v>
      </c>
      <c r="K94" s="494">
        <v>0</v>
      </c>
      <c r="L94" s="484">
        <v>0</v>
      </c>
      <c r="M94" s="485" t="s">
        <v>77</v>
      </c>
      <c r="N94" s="486">
        <v>16.59</v>
      </c>
      <c r="O94" s="486">
        <v>4.3499999999999996</v>
      </c>
      <c r="P94" s="486">
        <v>58.92</v>
      </c>
      <c r="Q94" s="486">
        <v>2293</v>
      </c>
      <c r="R94" s="486" t="s">
        <v>96</v>
      </c>
      <c r="S94" s="486">
        <v>1999</v>
      </c>
      <c r="T94" s="486">
        <v>12.24</v>
      </c>
      <c r="U94" s="487" t="s">
        <v>77</v>
      </c>
      <c r="V94" s="486" t="s">
        <v>77</v>
      </c>
      <c r="W94" s="486" t="s">
        <v>77</v>
      </c>
      <c r="X94" s="486" t="s">
        <v>77</v>
      </c>
      <c r="Y94" s="590">
        <v>4150</v>
      </c>
      <c r="Z94" s="590" t="s">
        <v>27</v>
      </c>
      <c r="AA94" s="590">
        <v>3850</v>
      </c>
      <c r="AB94" s="486" t="s">
        <v>77</v>
      </c>
      <c r="AC94" s="482" t="s">
        <v>77</v>
      </c>
    </row>
    <row r="95" spans="1:29" s="294" customFormat="1" ht="23.25" customHeight="1" x14ac:dyDescent="0.4">
      <c r="A95" s="483">
        <v>42</v>
      </c>
      <c r="B95" s="484" t="s">
        <v>496</v>
      </c>
      <c r="C95" s="484">
        <v>30</v>
      </c>
      <c r="D95" s="484" t="s">
        <v>121</v>
      </c>
      <c r="E95" s="484" t="s">
        <v>27</v>
      </c>
      <c r="F95" s="484" t="s">
        <v>77</v>
      </c>
      <c r="G95" s="495">
        <v>161009804</v>
      </c>
      <c r="H95" s="484" t="s">
        <v>496</v>
      </c>
      <c r="I95" s="484">
        <v>0</v>
      </c>
      <c r="J95" s="494">
        <v>0</v>
      </c>
      <c r="K95" s="494">
        <v>0</v>
      </c>
      <c r="L95" s="484">
        <v>0</v>
      </c>
      <c r="M95" s="485" t="s">
        <v>77</v>
      </c>
      <c r="N95" s="486">
        <v>16.47</v>
      </c>
      <c r="O95" s="486">
        <v>6.32</v>
      </c>
      <c r="P95" s="486">
        <v>41.18</v>
      </c>
      <c r="Q95" s="486">
        <v>3619</v>
      </c>
      <c r="R95" s="486" t="s">
        <v>29</v>
      </c>
      <c r="S95" s="486">
        <v>3227</v>
      </c>
      <c r="T95" s="486">
        <v>10.15</v>
      </c>
      <c r="U95" s="487" t="s">
        <v>77</v>
      </c>
      <c r="V95" s="486" t="s">
        <v>77</v>
      </c>
      <c r="W95" s="486" t="s">
        <v>77</v>
      </c>
      <c r="X95" s="486" t="s">
        <v>77</v>
      </c>
      <c r="Y95" s="590">
        <v>4150</v>
      </c>
      <c r="Z95" s="590" t="s">
        <v>27</v>
      </c>
      <c r="AA95" s="590">
        <v>3850</v>
      </c>
      <c r="AB95" s="486" t="s">
        <v>77</v>
      </c>
      <c r="AC95" s="482" t="s">
        <v>77</v>
      </c>
    </row>
    <row r="96" spans="1:29" s="294" customFormat="1" ht="23.25" customHeight="1" x14ac:dyDescent="0.4">
      <c r="A96" s="483">
        <v>56</v>
      </c>
      <c r="B96" s="484" t="s">
        <v>492</v>
      </c>
      <c r="C96" s="484">
        <v>40</v>
      </c>
      <c r="D96" s="484" t="s">
        <v>121</v>
      </c>
      <c r="E96" s="484" t="s">
        <v>27</v>
      </c>
      <c r="F96" s="484" t="s">
        <v>77</v>
      </c>
      <c r="G96" s="495">
        <v>161009815</v>
      </c>
      <c r="H96" s="484" t="s">
        <v>485</v>
      </c>
      <c r="I96" s="484">
        <v>0</v>
      </c>
      <c r="J96" s="494">
        <v>0</v>
      </c>
      <c r="K96" s="494">
        <v>0</v>
      </c>
      <c r="L96" s="484">
        <v>0</v>
      </c>
      <c r="M96" s="485" t="s">
        <v>77</v>
      </c>
      <c r="N96" s="486">
        <v>16.34</v>
      </c>
      <c r="O96" s="486">
        <v>7.23</v>
      </c>
      <c r="P96" s="486">
        <v>34.14</v>
      </c>
      <c r="Q96" s="486">
        <v>4149</v>
      </c>
      <c r="R96" s="486" t="s">
        <v>27</v>
      </c>
      <c r="S96" s="486">
        <v>3741</v>
      </c>
      <c r="T96" s="486">
        <v>9.11</v>
      </c>
      <c r="U96" s="487" t="s">
        <v>77</v>
      </c>
      <c r="V96" s="486" t="s">
        <v>77</v>
      </c>
      <c r="W96" s="486" t="s">
        <v>77</v>
      </c>
      <c r="X96" s="486" t="s">
        <v>77</v>
      </c>
      <c r="Y96" s="590">
        <v>4150</v>
      </c>
      <c r="Z96" s="590" t="s">
        <v>27</v>
      </c>
      <c r="AA96" s="590">
        <v>3850</v>
      </c>
      <c r="AB96" s="486" t="s">
        <v>77</v>
      </c>
      <c r="AC96" s="482" t="s">
        <v>77</v>
      </c>
    </row>
    <row r="97" spans="1:29" s="294" customFormat="1" ht="23.25" customHeight="1" x14ac:dyDescent="0.4">
      <c r="A97" s="483">
        <v>62</v>
      </c>
      <c r="B97" s="484" t="s">
        <v>487</v>
      </c>
      <c r="C97" s="484">
        <v>45</v>
      </c>
      <c r="D97" s="484" t="s">
        <v>121</v>
      </c>
      <c r="E97" s="484" t="s">
        <v>27</v>
      </c>
      <c r="F97" s="484" t="s">
        <v>77</v>
      </c>
      <c r="G97" s="495">
        <v>151000525</v>
      </c>
      <c r="H97" s="484" t="s">
        <v>492</v>
      </c>
      <c r="I97" s="484">
        <v>0</v>
      </c>
      <c r="J97" s="494">
        <v>0</v>
      </c>
      <c r="K97" s="494">
        <v>0</v>
      </c>
      <c r="L97" s="484">
        <v>0</v>
      </c>
      <c r="M97" s="485" t="s">
        <v>77</v>
      </c>
      <c r="N97" s="486">
        <v>16.170000000000002</v>
      </c>
      <c r="O97" s="486">
        <v>6.94</v>
      </c>
      <c r="P97" s="486">
        <v>38.9</v>
      </c>
      <c r="Q97" s="486">
        <v>3750</v>
      </c>
      <c r="R97" s="486" t="s">
        <v>53</v>
      </c>
      <c r="S97" s="486">
        <v>3378</v>
      </c>
      <c r="T97" s="486">
        <v>9.23</v>
      </c>
      <c r="U97" s="487" t="s">
        <v>77</v>
      </c>
      <c r="V97" s="486" t="s">
        <v>77</v>
      </c>
      <c r="W97" s="486" t="s">
        <v>77</v>
      </c>
      <c r="X97" s="486" t="s">
        <v>77</v>
      </c>
      <c r="Y97" s="590">
        <v>4150</v>
      </c>
      <c r="Z97" s="590" t="s">
        <v>27</v>
      </c>
      <c r="AA97" s="590">
        <v>3850</v>
      </c>
      <c r="AB97" s="486" t="s">
        <v>77</v>
      </c>
      <c r="AC97" s="482" t="s">
        <v>77</v>
      </c>
    </row>
    <row r="98" spans="1:29" s="294" customFormat="1" ht="20.25" customHeight="1" x14ac:dyDescent="0.4">
      <c r="A98" s="483">
        <v>91</v>
      </c>
      <c r="B98" s="484" t="s">
        <v>488</v>
      </c>
      <c r="C98" s="484">
        <v>67</v>
      </c>
      <c r="D98" s="484" t="s">
        <v>121</v>
      </c>
      <c r="E98" s="484" t="s">
        <v>27</v>
      </c>
      <c r="F98" s="484" t="s">
        <v>77</v>
      </c>
      <c r="G98" s="495">
        <v>151000533</v>
      </c>
      <c r="H98" s="484" t="s">
        <v>476</v>
      </c>
      <c r="I98" s="484">
        <v>0</v>
      </c>
      <c r="J98" s="494">
        <v>0</v>
      </c>
      <c r="K98" s="494">
        <v>0</v>
      </c>
      <c r="L98" s="484">
        <v>0</v>
      </c>
      <c r="M98" s="485" t="s">
        <v>77</v>
      </c>
      <c r="N98" s="486">
        <v>15.78</v>
      </c>
      <c r="O98" s="486">
        <v>7.35</v>
      </c>
      <c r="P98" s="486">
        <v>42.99</v>
      </c>
      <c r="Q98" s="486">
        <v>3485</v>
      </c>
      <c r="R98" s="486" t="s">
        <v>29</v>
      </c>
      <c r="S98" s="486">
        <v>3168</v>
      </c>
      <c r="T98" s="486">
        <v>8.43</v>
      </c>
      <c r="U98" s="487" t="s">
        <v>77</v>
      </c>
      <c r="V98" s="486" t="s">
        <v>77</v>
      </c>
      <c r="W98" s="486" t="s">
        <v>77</v>
      </c>
      <c r="X98" s="486" t="s">
        <v>77</v>
      </c>
      <c r="Y98" s="590">
        <v>4150</v>
      </c>
      <c r="Z98" s="590" t="s">
        <v>27</v>
      </c>
      <c r="AA98" s="590">
        <v>3850</v>
      </c>
      <c r="AB98" s="486" t="s">
        <v>77</v>
      </c>
      <c r="AC98" s="482" t="s">
        <v>77</v>
      </c>
    </row>
    <row r="99" spans="1:29" s="294" customFormat="1" ht="30" customHeight="1" x14ac:dyDescent="0.4">
      <c r="A99" s="483">
        <v>14</v>
      </c>
      <c r="B99" s="484" t="s">
        <v>480</v>
      </c>
      <c r="C99" s="484">
        <v>11</v>
      </c>
      <c r="D99" s="484" t="s">
        <v>498</v>
      </c>
      <c r="E99" s="484" t="s">
        <v>27</v>
      </c>
      <c r="F99" s="484" t="s">
        <v>77</v>
      </c>
      <c r="G99" s="495">
        <v>111000089</v>
      </c>
      <c r="H99" s="484" t="s">
        <v>482</v>
      </c>
      <c r="I99" s="484">
        <v>0</v>
      </c>
      <c r="J99" s="494">
        <v>0</v>
      </c>
      <c r="K99" s="494">
        <v>0</v>
      </c>
      <c r="L99" s="484">
        <v>0</v>
      </c>
      <c r="M99" s="485" t="s">
        <v>77</v>
      </c>
      <c r="N99" s="486">
        <v>15.85</v>
      </c>
      <c r="O99" s="486">
        <v>6.94</v>
      </c>
      <c r="P99" s="486">
        <v>33.020000000000003</v>
      </c>
      <c r="Q99" s="486">
        <v>4312</v>
      </c>
      <c r="R99" s="486" t="s">
        <v>27</v>
      </c>
      <c r="S99" s="486">
        <v>3899</v>
      </c>
      <c r="T99" s="486">
        <v>8.91</v>
      </c>
      <c r="U99" s="487" t="s">
        <v>77</v>
      </c>
      <c r="V99" s="486" t="s">
        <v>77</v>
      </c>
      <c r="W99" s="486" t="s">
        <v>77</v>
      </c>
      <c r="X99" s="486" t="s">
        <v>77</v>
      </c>
      <c r="Y99" s="590">
        <v>4150</v>
      </c>
      <c r="Z99" s="590" t="s">
        <v>27</v>
      </c>
      <c r="AA99" s="590">
        <v>3850</v>
      </c>
      <c r="AB99" s="486" t="s">
        <v>77</v>
      </c>
      <c r="AC99" s="482" t="s">
        <v>77</v>
      </c>
    </row>
    <row r="100" spans="1:29" s="294" customFormat="1" ht="30" customHeight="1" x14ac:dyDescent="0.4">
      <c r="A100" s="483" t="s">
        <v>77</v>
      </c>
      <c r="B100" s="484" t="s">
        <v>77</v>
      </c>
      <c r="C100" s="484" t="s">
        <v>77</v>
      </c>
      <c r="D100" s="587" t="s">
        <v>121</v>
      </c>
      <c r="E100" s="587" t="s">
        <v>27</v>
      </c>
      <c r="F100" s="484" t="s">
        <v>77</v>
      </c>
      <c r="G100" s="495" t="s">
        <v>77</v>
      </c>
      <c r="H100" s="484" t="s">
        <v>77</v>
      </c>
      <c r="I100" s="587">
        <v>0</v>
      </c>
      <c r="J100" s="588">
        <v>0</v>
      </c>
      <c r="K100" s="588">
        <v>0</v>
      </c>
      <c r="L100" s="587">
        <v>0</v>
      </c>
      <c r="M100" s="485" t="s">
        <v>77</v>
      </c>
      <c r="N100" s="493" t="s">
        <v>77</v>
      </c>
      <c r="O100" s="493" t="s">
        <v>77</v>
      </c>
      <c r="P100" s="493" t="s">
        <v>77</v>
      </c>
      <c r="Q100" s="493" t="s">
        <v>77</v>
      </c>
      <c r="R100" s="493" t="s">
        <v>77</v>
      </c>
      <c r="S100" s="493" t="s">
        <v>77</v>
      </c>
      <c r="T100" s="493" t="s">
        <v>77</v>
      </c>
      <c r="U100" s="487" t="s">
        <v>77</v>
      </c>
      <c r="V100" s="486" t="s">
        <v>77</v>
      </c>
      <c r="W100" s="486" t="s">
        <v>77</v>
      </c>
      <c r="X100" s="486" t="s">
        <v>77</v>
      </c>
      <c r="Y100" s="589">
        <v>4150</v>
      </c>
      <c r="Z100" s="589" t="s">
        <v>27</v>
      </c>
      <c r="AA100" s="589">
        <v>3850</v>
      </c>
      <c r="AB100" s="486" t="s">
        <v>77</v>
      </c>
      <c r="AC100" s="482" t="s">
        <v>77</v>
      </c>
    </row>
    <row r="101" spans="1:29" s="294" customFormat="1" ht="30" customHeight="1" x14ac:dyDescent="0.4">
      <c r="A101" s="483" t="s">
        <v>77</v>
      </c>
      <c r="B101" s="484" t="s">
        <v>77</v>
      </c>
      <c r="C101" s="484" t="s">
        <v>77</v>
      </c>
      <c r="D101" s="484" t="s">
        <v>77</v>
      </c>
      <c r="E101" s="484" t="s">
        <v>77</v>
      </c>
      <c r="F101" s="484" t="s">
        <v>77</v>
      </c>
      <c r="G101" s="495" t="s">
        <v>77</v>
      </c>
      <c r="H101" s="484" t="s">
        <v>77</v>
      </c>
      <c r="I101" s="484" t="s">
        <v>77</v>
      </c>
      <c r="J101" s="494" t="s">
        <v>77</v>
      </c>
      <c r="K101" s="494" t="s">
        <v>77</v>
      </c>
      <c r="L101" s="484" t="s">
        <v>77</v>
      </c>
      <c r="M101" s="485" t="s">
        <v>77</v>
      </c>
      <c r="N101" s="486" t="s">
        <v>77</v>
      </c>
      <c r="O101" s="486" t="s">
        <v>77</v>
      </c>
      <c r="P101" s="486" t="s">
        <v>77</v>
      </c>
      <c r="Q101" s="486" t="s">
        <v>77</v>
      </c>
      <c r="R101" s="486" t="s">
        <v>77</v>
      </c>
      <c r="S101" s="486" t="s">
        <v>77</v>
      </c>
      <c r="T101" s="486" t="s">
        <v>77</v>
      </c>
      <c r="U101" s="487" t="s">
        <v>77</v>
      </c>
      <c r="V101" s="486" t="s">
        <v>77</v>
      </c>
      <c r="W101" s="486" t="s">
        <v>77</v>
      </c>
      <c r="X101" s="486" t="s">
        <v>77</v>
      </c>
      <c r="Y101" s="486" t="s">
        <v>77</v>
      </c>
      <c r="Z101" s="486" t="s">
        <v>77</v>
      </c>
      <c r="AA101" s="486" t="s">
        <v>77</v>
      </c>
      <c r="AB101" s="486" t="s">
        <v>77</v>
      </c>
      <c r="AC101" s="482" t="s">
        <v>77</v>
      </c>
    </row>
    <row r="102" spans="1:29" s="294" customFormat="1" ht="41.25" customHeight="1" x14ac:dyDescent="0.4">
      <c r="A102" s="483" t="s">
        <v>77</v>
      </c>
      <c r="B102" s="484" t="s">
        <v>77</v>
      </c>
      <c r="C102" s="484" t="s">
        <v>77</v>
      </c>
      <c r="D102" s="484" t="s">
        <v>77</v>
      </c>
      <c r="E102" s="484" t="s">
        <v>77</v>
      </c>
      <c r="F102" s="484" t="s">
        <v>77</v>
      </c>
      <c r="G102" s="495" t="s">
        <v>77</v>
      </c>
      <c r="H102" s="484" t="s">
        <v>77</v>
      </c>
      <c r="I102" s="484" t="s">
        <v>77</v>
      </c>
      <c r="J102" s="494" t="s">
        <v>77</v>
      </c>
      <c r="K102" s="494" t="s">
        <v>77</v>
      </c>
      <c r="L102" s="484" t="s">
        <v>77</v>
      </c>
      <c r="M102" s="485" t="s">
        <v>77</v>
      </c>
      <c r="N102" s="486" t="s">
        <v>77</v>
      </c>
      <c r="O102" s="486" t="s">
        <v>77</v>
      </c>
      <c r="P102" s="486" t="s">
        <v>77</v>
      </c>
      <c r="Q102" s="486" t="s">
        <v>77</v>
      </c>
      <c r="R102" s="486" t="s">
        <v>77</v>
      </c>
      <c r="S102" s="486" t="s">
        <v>77</v>
      </c>
      <c r="T102" s="486" t="s">
        <v>77</v>
      </c>
      <c r="U102" s="487" t="s">
        <v>77</v>
      </c>
      <c r="V102" s="486" t="s">
        <v>77</v>
      </c>
      <c r="W102" s="486" t="s">
        <v>77</v>
      </c>
      <c r="X102" s="486" t="s">
        <v>77</v>
      </c>
      <c r="Y102" s="486" t="s">
        <v>77</v>
      </c>
      <c r="Z102" s="486" t="s">
        <v>77</v>
      </c>
      <c r="AA102" s="486" t="s">
        <v>77</v>
      </c>
      <c r="AB102" s="486" t="s">
        <v>77</v>
      </c>
      <c r="AC102" s="482" t="s">
        <v>77</v>
      </c>
    </row>
    <row r="103" spans="1:29" s="294" customFormat="1" ht="41.25" customHeight="1" x14ac:dyDescent="0.4">
      <c r="A103" s="483">
        <v>17</v>
      </c>
      <c r="B103" s="484" t="s">
        <v>482</v>
      </c>
      <c r="C103" s="484">
        <v>13</v>
      </c>
      <c r="D103" s="484" t="s">
        <v>350</v>
      </c>
      <c r="E103" s="484" t="s">
        <v>27</v>
      </c>
      <c r="F103" s="484">
        <v>58</v>
      </c>
      <c r="G103" s="495">
        <v>162000250</v>
      </c>
      <c r="H103" s="484" t="s">
        <v>480</v>
      </c>
      <c r="I103" s="484">
        <v>4078.71</v>
      </c>
      <c r="J103" s="494">
        <v>4078.71</v>
      </c>
      <c r="K103" s="494">
        <v>4046.5</v>
      </c>
      <c r="L103" s="484">
        <v>4046.5</v>
      </c>
      <c r="M103" s="485" t="s">
        <v>77</v>
      </c>
      <c r="N103" s="486">
        <v>13.14</v>
      </c>
      <c r="O103" s="486">
        <v>3.78</v>
      </c>
      <c r="P103" s="486">
        <v>40.9</v>
      </c>
      <c r="Q103" s="486">
        <v>4047</v>
      </c>
      <c r="R103" s="486" t="s">
        <v>27</v>
      </c>
      <c r="S103" s="486">
        <v>3653</v>
      </c>
      <c r="T103" s="486">
        <v>9.36</v>
      </c>
      <c r="U103" s="487" t="s">
        <v>77</v>
      </c>
      <c r="V103" s="486" t="s">
        <v>77</v>
      </c>
      <c r="W103" s="486" t="s">
        <v>77</v>
      </c>
      <c r="X103" s="486" t="s">
        <v>77</v>
      </c>
      <c r="Y103" s="590">
        <v>4150</v>
      </c>
      <c r="Z103" s="590" t="s">
        <v>27</v>
      </c>
      <c r="AA103" s="590">
        <v>3850</v>
      </c>
      <c r="AB103" s="486" t="s">
        <v>77</v>
      </c>
      <c r="AC103" s="482" t="s">
        <v>77</v>
      </c>
    </row>
    <row r="104" spans="1:29" s="294" customFormat="1" ht="40.5" customHeight="1" x14ac:dyDescent="0.4">
      <c r="A104" s="483">
        <v>59</v>
      </c>
      <c r="B104" s="484" t="s">
        <v>487</v>
      </c>
      <c r="C104" s="484">
        <v>43</v>
      </c>
      <c r="D104" s="484" t="s">
        <v>350</v>
      </c>
      <c r="E104" s="484" t="s">
        <v>27</v>
      </c>
      <c r="F104" s="484">
        <v>59</v>
      </c>
      <c r="G104" s="495">
        <v>162000279</v>
      </c>
      <c r="H104" s="484" t="s">
        <v>485</v>
      </c>
      <c r="I104" s="484">
        <v>4021.57</v>
      </c>
      <c r="J104" s="494">
        <v>4021.57</v>
      </c>
      <c r="K104" s="494">
        <v>3990.23</v>
      </c>
      <c r="L104" s="484">
        <v>3990.23</v>
      </c>
      <c r="M104" s="485" t="s">
        <v>77</v>
      </c>
      <c r="N104" s="486">
        <v>15.89</v>
      </c>
      <c r="O104" s="486">
        <v>3.41</v>
      </c>
      <c r="P104" s="486">
        <v>46.68</v>
      </c>
      <c r="Q104" s="486">
        <v>3526</v>
      </c>
      <c r="R104" s="486" t="s">
        <v>29</v>
      </c>
      <c r="S104" s="486">
        <v>3070</v>
      </c>
      <c r="T104" s="486">
        <v>12.48</v>
      </c>
      <c r="U104" s="487" t="s">
        <v>77</v>
      </c>
      <c r="V104" s="486" t="s">
        <v>77</v>
      </c>
      <c r="W104" s="486" t="s">
        <v>77</v>
      </c>
      <c r="X104" s="486" t="s">
        <v>77</v>
      </c>
      <c r="Y104" s="590">
        <v>4150</v>
      </c>
      <c r="Z104" s="590" t="s">
        <v>27</v>
      </c>
      <c r="AA104" s="590">
        <v>3850</v>
      </c>
      <c r="AB104" s="486" t="s">
        <v>77</v>
      </c>
      <c r="AC104" s="482" t="s">
        <v>77</v>
      </c>
    </row>
    <row r="105" spans="1:29" s="294" customFormat="1" ht="40.5" customHeight="1" x14ac:dyDescent="0.4">
      <c r="A105" s="483" t="s">
        <v>77</v>
      </c>
      <c r="B105" s="484" t="s">
        <v>77</v>
      </c>
      <c r="C105" s="484" t="s">
        <v>77</v>
      </c>
      <c r="D105" s="587" t="s">
        <v>350</v>
      </c>
      <c r="E105" s="587" t="s">
        <v>27</v>
      </c>
      <c r="F105" s="484" t="s">
        <v>77</v>
      </c>
      <c r="G105" s="495" t="s">
        <v>77</v>
      </c>
      <c r="H105" s="484" t="s">
        <v>77</v>
      </c>
      <c r="I105" s="587">
        <v>8100.28</v>
      </c>
      <c r="J105" s="588">
        <v>8100.28</v>
      </c>
      <c r="K105" s="588">
        <v>8036.73</v>
      </c>
      <c r="L105" s="587">
        <v>8036.73</v>
      </c>
      <c r="M105" s="485" t="s">
        <v>77</v>
      </c>
      <c r="N105" s="493">
        <v>14.51</v>
      </c>
      <c r="O105" s="493">
        <v>3.6</v>
      </c>
      <c r="P105" s="493">
        <v>43.77</v>
      </c>
      <c r="Q105" s="493">
        <v>3788</v>
      </c>
      <c r="R105" s="493" t="s">
        <v>53</v>
      </c>
      <c r="S105" s="493">
        <v>3364</v>
      </c>
      <c r="T105" s="493">
        <v>10.91</v>
      </c>
      <c r="U105" s="487" t="s">
        <v>77</v>
      </c>
      <c r="V105" s="486" t="s">
        <v>77</v>
      </c>
      <c r="W105" s="486" t="s">
        <v>77</v>
      </c>
      <c r="X105" s="486" t="s">
        <v>77</v>
      </c>
      <c r="Y105" s="589">
        <v>4150</v>
      </c>
      <c r="Z105" s="589" t="s">
        <v>27</v>
      </c>
      <c r="AA105" s="589">
        <v>3850</v>
      </c>
      <c r="AB105" s="486" t="s">
        <v>77</v>
      </c>
      <c r="AC105" s="482" t="s">
        <v>77</v>
      </c>
    </row>
    <row r="106" spans="1:29" s="294" customFormat="1" ht="40.5" customHeight="1" x14ac:dyDescent="0.4">
      <c r="A106" s="483" t="s">
        <v>77</v>
      </c>
      <c r="B106" s="484" t="s">
        <v>77</v>
      </c>
      <c r="C106" s="484" t="s">
        <v>77</v>
      </c>
      <c r="D106" s="484" t="s">
        <v>77</v>
      </c>
      <c r="E106" s="484" t="s">
        <v>77</v>
      </c>
      <c r="F106" s="484" t="s">
        <v>77</v>
      </c>
      <c r="G106" s="495" t="s">
        <v>77</v>
      </c>
      <c r="H106" s="484" t="s">
        <v>77</v>
      </c>
      <c r="I106" s="484" t="s">
        <v>77</v>
      </c>
      <c r="J106" s="494" t="s">
        <v>77</v>
      </c>
      <c r="K106" s="494" t="s">
        <v>77</v>
      </c>
      <c r="L106" s="484" t="s">
        <v>77</v>
      </c>
      <c r="M106" s="485" t="s">
        <v>77</v>
      </c>
      <c r="N106" s="486" t="s">
        <v>77</v>
      </c>
      <c r="O106" s="486" t="s">
        <v>77</v>
      </c>
      <c r="P106" s="486" t="s">
        <v>77</v>
      </c>
      <c r="Q106" s="486" t="s">
        <v>77</v>
      </c>
      <c r="R106" s="486" t="s">
        <v>77</v>
      </c>
      <c r="S106" s="486" t="s">
        <v>77</v>
      </c>
      <c r="T106" s="486" t="s">
        <v>77</v>
      </c>
      <c r="U106" s="487" t="s">
        <v>77</v>
      </c>
      <c r="V106" s="486" t="s">
        <v>77</v>
      </c>
      <c r="W106" s="486" t="s">
        <v>77</v>
      </c>
      <c r="X106" s="486" t="s">
        <v>77</v>
      </c>
      <c r="Y106" s="486" t="s">
        <v>77</v>
      </c>
      <c r="Z106" s="486" t="s">
        <v>77</v>
      </c>
      <c r="AA106" s="486" t="s">
        <v>77</v>
      </c>
      <c r="AB106" s="486" t="s">
        <v>77</v>
      </c>
      <c r="AC106" s="482" t="s">
        <v>77</v>
      </c>
    </row>
    <row r="107" spans="1:29" s="294" customFormat="1" ht="40.5" customHeight="1" x14ac:dyDescent="0.4">
      <c r="A107" s="483" t="s">
        <v>77</v>
      </c>
      <c r="B107" s="484" t="s">
        <v>77</v>
      </c>
      <c r="C107" s="484" t="s">
        <v>77</v>
      </c>
      <c r="D107" s="484" t="s">
        <v>77</v>
      </c>
      <c r="E107" s="484" t="s">
        <v>77</v>
      </c>
      <c r="F107" s="484" t="s">
        <v>77</v>
      </c>
      <c r="G107" s="495" t="s">
        <v>77</v>
      </c>
      <c r="H107" s="484" t="s">
        <v>77</v>
      </c>
      <c r="I107" s="484" t="s">
        <v>77</v>
      </c>
      <c r="J107" s="494" t="s">
        <v>77</v>
      </c>
      <c r="K107" s="494" t="s">
        <v>77</v>
      </c>
      <c r="L107" s="484" t="s">
        <v>77</v>
      </c>
      <c r="M107" s="485" t="s">
        <v>77</v>
      </c>
      <c r="N107" s="486" t="s">
        <v>77</v>
      </c>
      <c r="O107" s="486" t="s">
        <v>77</v>
      </c>
      <c r="P107" s="486" t="s">
        <v>77</v>
      </c>
      <c r="Q107" s="486" t="s">
        <v>77</v>
      </c>
      <c r="R107" s="486" t="s">
        <v>77</v>
      </c>
      <c r="S107" s="486" t="s">
        <v>77</v>
      </c>
      <c r="T107" s="486" t="s">
        <v>77</v>
      </c>
      <c r="U107" s="487" t="s">
        <v>77</v>
      </c>
      <c r="V107" s="486" t="s">
        <v>77</v>
      </c>
      <c r="W107" s="486" t="s">
        <v>77</v>
      </c>
      <c r="X107" s="486" t="s">
        <v>77</v>
      </c>
      <c r="Y107" s="486" t="s">
        <v>77</v>
      </c>
      <c r="Z107" s="486" t="s">
        <v>77</v>
      </c>
      <c r="AA107" s="486" t="s">
        <v>77</v>
      </c>
      <c r="AB107" s="486" t="s">
        <v>77</v>
      </c>
      <c r="AC107" s="482" t="s">
        <v>77</v>
      </c>
    </row>
    <row r="108" spans="1:29" s="294" customFormat="1" ht="40.5" customHeight="1" x14ac:dyDescent="0.4">
      <c r="A108" s="483">
        <v>3</v>
      </c>
      <c r="B108" s="484" t="s">
        <v>490</v>
      </c>
      <c r="C108" s="484">
        <v>3</v>
      </c>
      <c r="D108" s="484" t="s">
        <v>499</v>
      </c>
      <c r="E108" s="484" t="s">
        <v>27</v>
      </c>
      <c r="F108" s="484">
        <v>58</v>
      </c>
      <c r="G108" s="495">
        <v>162000244</v>
      </c>
      <c r="H108" s="484" t="s">
        <v>404</v>
      </c>
      <c r="I108" s="484">
        <v>3989.46</v>
      </c>
      <c r="J108" s="494">
        <v>3989.46</v>
      </c>
      <c r="K108" s="494">
        <v>3958.79</v>
      </c>
      <c r="L108" s="484">
        <v>3958.79</v>
      </c>
      <c r="M108" s="485" t="s">
        <v>77</v>
      </c>
      <c r="N108" s="493">
        <v>16.350000000000001</v>
      </c>
      <c r="O108" s="493">
        <v>4.5199999999999996</v>
      </c>
      <c r="P108" s="493">
        <v>52.67</v>
      </c>
      <c r="Q108" s="493">
        <v>2910</v>
      </c>
      <c r="R108" s="493" t="s">
        <v>61</v>
      </c>
      <c r="S108" s="493">
        <v>2549</v>
      </c>
      <c r="T108" s="493">
        <v>11.83</v>
      </c>
      <c r="U108" s="487" t="s">
        <v>77</v>
      </c>
      <c r="V108" s="486" t="s">
        <v>77</v>
      </c>
      <c r="W108" s="486" t="s">
        <v>77</v>
      </c>
      <c r="X108" s="486" t="s">
        <v>77</v>
      </c>
      <c r="Y108" s="590">
        <v>4150</v>
      </c>
      <c r="Z108" s="590" t="s">
        <v>27</v>
      </c>
      <c r="AA108" s="590">
        <v>3850</v>
      </c>
      <c r="AB108" s="486" t="s">
        <v>77</v>
      </c>
      <c r="AC108" s="482" t="s">
        <v>77</v>
      </c>
    </row>
    <row r="109" spans="1:29" s="294" customFormat="1" ht="40.5" customHeight="1" x14ac:dyDescent="0.4">
      <c r="A109" s="483">
        <v>40</v>
      </c>
      <c r="B109" s="484" t="s">
        <v>496</v>
      </c>
      <c r="C109" s="484">
        <v>29</v>
      </c>
      <c r="D109" s="484" t="s">
        <v>499</v>
      </c>
      <c r="E109" s="484" t="s">
        <v>27</v>
      </c>
      <c r="F109" s="484">
        <v>57</v>
      </c>
      <c r="G109" s="495">
        <v>162000265</v>
      </c>
      <c r="H109" s="484" t="s">
        <v>472</v>
      </c>
      <c r="I109" s="484">
        <v>3862.05</v>
      </c>
      <c r="J109" s="494">
        <v>3862.05</v>
      </c>
      <c r="K109" s="494">
        <v>3831.59</v>
      </c>
      <c r="L109" s="484">
        <v>3831.59</v>
      </c>
      <c r="M109" s="485" t="s">
        <v>77</v>
      </c>
      <c r="N109" s="486">
        <v>16.29</v>
      </c>
      <c r="O109" s="486">
        <v>3.43</v>
      </c>
      <c r="P109" s="486">
        <v>47.25</v>
      </c>
      <c r="Q109" s="486">
        <v>3471</v>
      </c>
      <c r="R109" s="486" t="s">
        <v>29</v>
      </c>
      <c r="S109" s="486">
        <v>3009</v>
      </c>
      <c r="T109" s="486">
        <v>12.86</v>
      </c>
      <c r="U109" s="487" t="s">
        <v>77</v>
      </c>
      <c r="V109" s="486" t="s">
        <v>77</v>
      </c>
      <c r="W109" s="486" t="s">
        <v>77</v>
      </c>
      <c r="X109" s="486" t="s">
        <v>77</v>
      </c>
      <c r="Y109" s="590">
        <v>4150</v>
      </c>
      <c r="Z109" s="590" t="s">
        <v>27</v>
      </c>
      <c r="AA109" s="590">
        <v>3850</v>
      </c>
      <c r="AB109" s="486" t="s">
        <v>77</v>
      </c>
      <c r="AC109" s="482" t="s">
        <v>77</v>
      </c>
    </row>
    <row r="110" spans="1:29" s="555" customFormat="1" ht="24" x14ac:dyDescent="0.4">
      <c r="A110" s="483">
        <v>72</v>
      </c>
      <c r="B110" s="484" t="s">
        <v>465</v>
      </c>
      <c r="C110" s="484">
        <v>53</v>
      </c>
      <c r="D110" s="484" t="s">
        <v>499</v>
      </c>
      <c r="E110" s="484" t="s">
        <v>27</v>
      </c>
      <c r="F110" s="484">
        <v>59</v>
      </c>
      <c r="G110" s="495">
        <v>162000286</v>
      </c>
      <c r="H110" s="484" t="s">
        <v>474</v>
      </c>
      <c r="I110" s="484">
        <v>4062.37</v>
      </c>
      <c r="J110" s="494">
        <v>4062.37</v>
      </c>
      <c r="K110" s="494">
        <v>4030.72</v>
      </c>
      <c r="L110" s="484">
        <v>4030.72</v>
      </c>
      <c r="M110" s="485" t="s">
        <v>77</v>
      </c>
      <c r="N110" s="486">
        <v>15.64</v>
      </c>
      <c r="O110" s="486">
        <v>8.15</v>
      </c>
      <c r="P110" s="486">
        <v>33.64</v>
      </c>
      <c r="Q110" s="486">
        <v>4004</v>
      </c>
      <c r="R110" s="486" t="s">
        <v>53</v>
      </c>
      <c r="S110" s="486">
        <v>3678</v>
      </c>
      <c r="T110" s="486">
        <v>7.49</v>
      </c>
      <c r="U110" s="487" t="s">
        <v>77</v>
      </c>
      <c r="V110" s="486" t="s">
        <v>77</v>
      </c>
      <c r="W110" s="486" t="s">
        <v>77</v>
      </c>
      <c r="X110" s="486" t="s">
        <v>77</v>
      </c>
      <c r="Y110" s="590">
        <v>4150</v>
      </c>
      <c r="Z110" s="590" t="s">
        <v>27</v>
      </c>
      <c r="AA110" s="590">
        <v>3850</v>
      </c>
      <c r="AB110" s="486" t="s">
        <v>77</v>
      </c>
      <c r="AC110" s="482" t="s">
        <v>77</v>
      </c>
    </row>
    <row r="111" spans="1:29" s="555" customFormat="1" ht="24" x14ac:dyDescent="0.4">
      <c r="A111" s="483">
        <v>79</v>
      </c>
      <c r="B111" s="484" t="s">
        <v>469</v>
      </c>
      <c r="C111" s="484">
        <v>59</v>
      </c>
      <c r="D111" s="484" t="s">
        <v>499</v>
      </c>
      <c r="E111" s="484" t="s">
        <v>27</v>
      </c>
      <c r="F111" s="484">
        <v>59</v>
      </c>
      <c r="G111" s="495">
        <v>162000289</v>
      </c>
      <c r="H111" s="484" t="s">
        <v>464</v>
      </c>
      <c r="I111" s="484">
        <v>4057.35</v>
      </c>
      <c r="J111" s="494">
        <v>4057.35</v>
      </c>
      <c r="K111" s="494">
        <v>4025.75</v>
      </c>
      <c r="L111" s="484">
        <v>4025.75</v>
      </c>
      <c r="M111" s="485" t="s">
        <v>77</v>
      </c>
      <c r="N111" s="486">
        <v>15.91</v>
      </c>
      <c r="O111" s="486">
        <v>5.5</v>
      </c>
      <c r="P111" s="486">
        <v>49.71</v>
      </c>
      <c r="Q111" s="486">
        <v>2922</v>
      </c>
      <c r="R111" s="486" t="s">
        <v>61</v>
      </c>
      <c r="S111" s="486">
        <v>2600</v>
      </c>
      <c r="T111" s="486">
        <v>10.41</v>
      </c>
      <c r="U111" s="487" t="s">
        <v>77</v>
      </c>
      <c r="V111" s="486" t="s">
        <v>77</v>
      </c>
      <c r="W111" s="486" t="s">
        <v>77</v>
      </c>
      <c r="X111" s="486" t="s">
        <v>77</v>
      </c>
      <c r="Y111" s="590">
        <v>4150</v>
      </c>
      <c r="Z111" s="590" t="s">
        <v>27</v>
      </c>
      <c r="AA111" s="590">
        <v>3850</v>
      </c>
      <c r="AB111" s="486" t="s">
        <v>77</v>
      </c>
      <c r="AC111" s="482" t="s">
        <v>77</v>
      </c>
    </row>
    <row r="112" spans="1:29" s="555" customFormat="1" ht="23.25" customHeight="1" x14ac:dyDescent="0.4">
      <c r="A112" s="483" t="s">
        <v>77</v>
      </c>
      <c r="B112" s="484" t="s">
        <v>77</v>
      </c>
      <c r="C112" s="484" t="s">
        <v>77</v>
      </c>
      <c r="D112" s="587" t="s">
        <v>499</v>
      </c>
      <c r="E112" s="587" t="s">
        <v>27</v>
      </c>
      <c r="F112" s="484" t="s">
        <v>77</v>
      </c>
      <c r="G112" s="495" t="s">
        <v>77</v>
      </c>
      <c r="H112" s="484" t="s">
        <v>77</v>
      </c>
      <c r="I112" s="587">
        <v>15971.23</v>
      </c>
      <c r="J112" s="588">
        <v>15971.23</v>
      </c>
      <c r="K112" s="588">
        <v>15846.85</v>
      </c>
      <c r="L112" s="587">
        <v>15846.85</v>
      </c>
      <c r="M112" s="485" t="s">
        <v>77</v>
      </c>
      <c r="N112" s="493">
        <v>16.04</v>
      </c>
      <c r="O112" s="493">
        <v>5.43</v>
      </c>
      <c r="P112" s="493">
        <v>45.77</v>
      </c>
      <c r="Q112" s="493">
        <v>3327</v>
      </c>
      <c r="R112" s="493" t="s">
        <v>81</v>
      </c>
      <c r="S112" s="493">
        <v>2960</v>
      </c>
      <c r="T112" s="493">
        <v>10.61</v>
      </c>
      <c r="U112" s="487" t="s">
        <v>77</v>
      </c>
      <c r="V112" s="486" t="s">
        <v>77</v>
      </c>
      <c r="W112" s="486" t="s">
        <v>77</v>
      </c>
      <c r="X112" s="486" t="s">
        <v>77</v>
      </c>
      <c r="Y112" s="589">
        <v>4150</v>
      </c>
      <c r="Z112" s="589" t="s">
        <v>27</v>
      </c>
      <c r="AA112" s="589">
        <v>3850</v>
      </c>
      <c r="AB112" s="486" t="s">
        <v>77</v>
      </c>
      <c r="AC112" s="482" t="s">
        <v>77</v>
      </c>
    </row>
    <row r="113" spans="1:29" s="555" customFormat="1" ht="23.25" customHeight="1" x14ac:dyDescent="0.4">
      <c r="A113" s="483" t="s">
        <v>77</v>
      </c>
      <c r="B113" s="484" t="s">
        <v>77</v>
      </c>
      <c r="C113" s="484" t="s">
        <v>77</v>
      </c>
      <c r="D113" s="484" t="s">
        <v>77</v>
      </c>
      <c r="E113" s="484" t="s">
        <v>77</v>
      </c>
      <c r="F113" s="484" t="s">
        <v>77</v>
      </c>
      <c r="G113" s="495" t="s">
        <v>77</v>
      </c>
      <c r="H113" s="484" t="s">
        <v>77</v>
      </c>
      <c r="I113" s="484" t="s">
        <v>77</v>
      </c>
      <c r="J113" s="494" t="s">
        <v>77</v>
      </c>
      <c r="K113" s="494" t="s">
        <v>77</v>
      </c>
      <c r="L113" s="484" t="s">
        <v>77</v>
      </c>
      <c r="M113" s="485" t="s">
        <v>77</v>
      </c>
      <c r="N113" s="486" t="s">
        <v>77</v>
      </c>
      <c r="O113" s="486" t="s">
        <v>77</v>
      </c>
      <c r="P113" s="486" t="s">
        <v>77</v>
      </c>
      <c r="Q113" s="486" t="s">
        <v>77</v>
      </c>
      <c r="R113" s="486" t="s">
        <v>77</v>
      </c>
      <c r="S113" s="486" t="s">
        <v>77</v>
      </c>
      <c r="T113" s="486" t="s">
        <v>77</v>
      </c>
      <c r="U113" s="487" t="s">
        <v>77</v>
      </c>
      <c r="V113" s="486" t="s">
        <v>77</v>
      </c>
      <c r="W113" s="486" t="s">
        <v>77</v>
      </c>
      <c r="X113" s="486" t="s">
        <v>77</v>
      </c>
      <c r="Y113" s="486" t="s">
        <v>77</v>
      </c>
      <c r="Z113" s="486" t="s">
        <v>77</v>
      </c>
      <c r="AA113" s="486" t="s">
        <v>77</v>
      </c>
      <c r="AB113" s="486" t="s">
        <v>77</v>
      </c>
      <c r="AC113" s="482" t="s">
        <v>77</v>
      </c>
    </row>
    <row r="114" spans="1:29" s="555" customFormat="1" ht="23.25" customHeight="1" x14ac:dyDescent="0.4">
      <c r="A114" s="483" t="s">
        <v>77</v>
      </c>
      <c r="B114" s="484" t="s">
        <v>77</v>
      </c>
      <c r="C114" s="484" t="s">
        <v>77</v>
      </c>
      <c r="D114" s="484" t="s">
        <v>77</v>
      </c>
      <c r="E114" s="484" t="s">
        <v>77</v>
      </c>
      <c r="F114" s="484" t="s">
        <v>77</v>
      </c>
      <c r="G114" s="495" t="s">
        <v>77</v>
      </c>
      <c r="H114" s="484" t="s">
        <v>77</v>
      </c>
      <c r="I114" s="484" t="s">
        <v>77</v>
      </c>
      <c r="J114" s="494" t="s">
        <v>77</v>
      </c>
      <c r="K114" s="494" t="s">
        <v>77</v>
      </c>
      <c r="L114" s="484" t="s">
        <v>77</v>
      </c>
      <c r="M114" s="485" t="s">
        <v>77</v>
      </c>
      <c r="N114" s="486" t="s">
        <v>77</v>
      </c>
      <c r="O114" s="486" t="s">
        <v>77</v>
      </c>
      <c r="P114" s="486" t="s">
        <v>77</v>
      </c>
      <c r="Q114" s="486" t="s">
        <v>77</v>
      </c>
      <c r="R114" s="486" t="s">
        <v>77</v>
      </c>
      <c r="S114" s="486" t="s">
        <v>77</v>
      </c>
      <c r="T114" s="486" t="s">
        <v>77</v>
      </c>
      <c r="U114" s="487" t="s">
        <v>77</v>
      </c>
      <c r="V114" s="486" t="s">
        <v>77</v>
      </c>
      <c r="W114" s="486" t="s">
        <v>77</v>
      </c>
      <c r="X114" s="486" t="s">
        <v>77</v>
      </c>
      <c r="Y114" s="486" t="s">
        <v>77</v>
      </c>
      <c r="Z114" s="486" t="s">
        <v>77</v>
      </c>
      <c r="AA114" s="486" t="s">
        <v>77</v>
      </c>
      <c r="AB114" s="486" t="s">
        <v>77</v>
      </c>
      <c r="AC114" s="482" t="s">
        <v>77</v>
      </c>
    </row>
    <row r="115" spans="1:29" s="555" customFormat="1" ht="23.25" customHeight="1" x14ac:dyDescent="0.4">
      <c r="A115" s="483">
        <v>46</v>
      </c>
      <c r="B115" s="484" t="s">
        <v>491</v>
      </c>
      <c r="C115" s="484">
        <v>34</v>
      </c>
      <c r="D115" s="587" t="s">
        <v>500</v>
      </c>
      <c r="E115" s="587" t="s">
        <v>27</v>
      </c>
      <c r="F115" s="484">
        <v>59</v>
      </c>
      <c r="G115" s="495">
        <v>162000270</v>
      </c>
      <c r="H115" s="484" t="s">
        <v>473</v>
      </c>
      <c r="I115" s="587">
        <v>4060.82</v>
      </c>
      <c r="J115" s="588">
        <v>4060.82</v>
      </c>
      <c r="K115" s="588">
        <v>4029.13</v>
      </c>
      <c r="L115" s="587">
        <v>4029.13</v>
      </c>
      <c r="M115" s="485" t="s">
        <v>77</v>
      </c>
      <c r="N115" s="493">
        <v>17.03</v>
      </c>
      <c r="O115" s="493">
        <v>6.49</v>
      </c>
      <c r="P115" s="493">
        <v>35.869999999999997</v>
      </c>
      <c r="Q115" s="493">
        <v>4115</v>
      </c>
      <c r="R115" s="493" t="s">
        <v>27</v>
      </c>
      <c r="S115" s="493">
        <v>3651</v>
      </c>
      <c r="T115" s="493">
        <v>10.54</v>
      </c>
      <c r="U115" s="487" t="s">
        <v>77</v>
      </c>
      <c r="V115" s="486" t="s">
        <v>77</v>
      </c>
      <c r="W115" s="486" t="s">
        <v>77</v>
      </c>
      <c r="X115" s="486" t="s">
        <v>77</v>
      </c>
      <c r="Y115" s="589">
        <v>4150</v>
      </c>
      <c r="Z115" s="589" t="s">
        <v>27</v>
      </c>
      <c r="AA115" s="589">
        <v>3850</v>
      </c>
      <c r="AB115" s="486" t="s">
        <v>77</v>
      </c>
      <c r="AC115" s="482" t="s">
        <v>77</v>
      </c>
    </row>
    <row r="116" spans="1:29" s="555" customFormat="1" ht="23.25" customHeight="1" x14ac:dyDescent="0.4">
      <c r="A116" s="483" t="s">
        <v>77</v>
      </c>
      <c r="B116" s="484" t="s">
        <v>77</v>
      </c>
      <c r="C116" s="484" t="s">
        <v>77</v>
      </c>
      <c r="D116" s="484" t="s">
        <v>77</v>
      </c>
      <c r="E116" s="484" t="s">
        <v>77</v>
      </c>
      <c r="F116" s="484" t="s">
        <v>77</v>
      </c>
      <c r="G116" s="495" t="s">
        <v>77</v>
      </c>
      <c r="H116" s="484" t="s">
        <v>77</v>
      </c>
      <c r="I116" s="484" t="s">
        <v>77</v>
      </c>
      <c r="J116" s="494" t="s">
        <v>77</v>
      </c>
      <c r="K116" s="494" t="s">
        <v>77</v>
      </c>
      <c r="L116" s="484" t="s">
        <v>77</v>
      </c>
      <c r="M116" s="485" t="s">
        <v>77</v>
      </c>
      <c r="N116" s="486" t="s">
        <v>77</v>
      </c>
      <c r="O116" s="486" t="s">
        <v>77</v>
      </c>
      <c r="P116" s="486" t="s">
        <v>77</v>
      </c>
      <c r="Q116" s="486" t="s">
        <v>77</v>
      </c>
      <c r="R116" s="486" t="s">
        <v>77</v>
      </c>
      <c r="S116" s="486" t="s">
        <v>77</v>
      </c>
      <c r="T116" s="486" t="s">
        <v>77</v>
      </c>
      <c r="U116" s="487" t="s">
        <v>77</v>
      </c>
      <c r="V116" s="486" t="s">
        <v>77</v>
      </c>
      <c r="W116" s="486" t="s">
        <v>77</v>
      </c>
      <c r="X116" s="486" t="s">
        <v>77</v>
      </c>
      <c r="Y116" s="486" t="s">
        <v>77</v>
      </c>
      <c r="Z116" s="486" t="s">
        <v>77</v>
      </c>
      <c r="AA116" s="486" t="s">
        <v>77</v>
      </c>
      <c r="AB116" s="486" t="s">
        <v>77</v>
      </c>
      <c r="AC116" s="482" t="s">
        <v>77</v>
      </c>
    </row>
    <row r="117" spans="1:29" s="555" customFormat="1" ht="23.25" customHeight="1" x14ac:dyDescent="0.4">
      <c r="A117" s="483" t="s">
        <v>77</v>
      </c>
      <c r="B117" s="484" t="s">
        <v>77</v>
      </c>
      <c r="C117" s="484" t="s">
        <v>77</v>
      </c>
      <c r="D117" s="484" t="s">
        <v>77</v>
      </c>
      <c r="E117" s="484" t="s">
        <v>77</v>
      </c>
      <c r="F117" s="484" t="s">
        <v>77</v>
      </c>
      <c r="G117" s="495" t="s">
        <v>77</v>
      </c>
      <c r="H117" s="484" t="s">
        <v>77</v>
      </c>
      <c r="I117" s="484" t="s">
        <v>77</v>
      </c>
      <c r="J117" s="494" t="s">
        <v>77</v>
      </c>
      <c r="K117" s="494" t="s">
        <v>77</v>
      </c>
      <c r="L117" s="484" t="s">
        <v>77</v>
      </c>
      <c r="M117" s="485" t="s">
        <v>77</v>
      </c>
      <c r="N117" s="486" t="s">
        <v>77</v>
      </c>
      <c r="O117" s="486" t="s">
        <v>77</v>
      </c>
      <c r="P117" s="486" t="s">
        <v>77</v>
      </c>
      <c r="Q117" s="486" t="s">
        <v>77</v>
      </c>
      <c r="R117" s="486" t="s">
        <v>77</v>
      </c>
      <c r="S117" s="486" t="s">
        <v>77</v>
      </c>
      <c r="T117" s="486" t="s">
        <v>77</v>
      </c>
      <c r="U117" s="487" t="s">
        <v>77</v>
      </c>
      <c r="V117" s="486" t="s">
        <v>77</v>
      </c>
      <c r="W117" s="486" t="s">
        <v>77</v>
      </c>
      <c r="X117" s="486" t="s">
        <v>77</v>
      </c>
      <c r="Y117" s="486" t="s">
        <v>77</v>
      </c>
      <c r="Z117" s="486" t="s">
        <v>77</v>
      </c>
      <c r="AA117" s="486" t="s">
        <v>77</v>
      </c>
      <c r="AB117" s="486" t="s">
        <v>77</v>
      </c>
      <c r="AC117" s="482" t="s">
        <v>77</v>
      </c>
    </row>
    <row r="118" spans="1:29" s="555" customFormat="1" ht="23.25" customHeight="1" x14ac:dyDescent="0.4">
      <c r="A118" s="483">
        <v>5</v>
      </c>
      <c r="B118" s="484" t="s">
        <v>490</v>
      </c>
      <c r="C118" s="484">
        <v>5</v>
      </c>
      <c r="D118" s="484" t="s">
        <v>68</v>
      </c>
      <c r="E118" s="484" t="s">
        <v>69</v>
      </c>
      <c r="F118" s="484">
        <v>57</v>
      </c>
      <c r="G118" s="495">
        <v>151000507</v>
      </c>
      <c r="H118" s="495" t="s">
        <v>489</v>
      </c>
      <c r="I118" s="484">
        <v>3818.76</v>
      </c>
      <c r="J118" s="494">
        <v>3818.76</v>
      </c>
      <c r="K118" s="494">
        <v>3788.64</v>
      </c>
      <c r="L118" s="484">
        <v>3788.64</v>
      </c>
      <c r="M118" s="485" t="s">
        <v>77</v>
      </c>
      <c r="N118" s="493">
        <v>16.02</v>
      </c>
      <c r="O118" s="493">
        <v>8.4600000000000009</v>
      </c>
      <c r="P118" s="493">
        <v>25.22</v>
      </c>
      <c r="Q118" s="493">
        <v>4921</v>
      </c>
      <c r="R118" s="493" t="s">
        <v>125</v>
      </c>
      <c r="S118" s="493">
        <v>4515</v>
      </c>
      <c r="T118" s="493">
        <v>7.56</v>
      </c>
      <c r="U118" s="487" t="s">
        <v>77</v>
      </c>
      <c r="V118" s="486" t="s">
        <v>77</v>
      </c>
      <c r="W118" s="486" t="s">
        <v>77</v>
      </c>
      <c r="X118" s="486" t="s">
        <v>77</v>
      </c>
      <c r="Y118" s="590">
        <v>4750</v>
      </c>
      <c r="Z118" s="590" t="s">
        <v>69</v>
      </c>
      <c r="AA118" s="590">
        <v>4450</v>
      </c>
      <c r="AB118" s="486" t="s">
        <v>77</v>
      </c>
      <c r="AC118" s="482" t="s">
        <v>77</v>
      </c>
    </row>
    <row r="119" spans="1:29" s="555" customFormat="1" ht="23.25" customHeight="1" x14ac:dyDescent="0.4">
      <c r="A119" s="483">
        <v>7</v>
      </c>
      <c r="B119" s="484" t="s">
        <v>477</v>
      </c>
      <c r="C119" s="484">
        <v>7</v>
      </c>
      <c r="D119" s="484" t="s">
        <v>68</v>
      </c>
      <c r="E119" s="484" t="s">
        <v>69</v>
      </c>
      <c r="F119" s="484">
        <v>55</v>
      </c>
      <c r="G119" s="495">
        <v>161009788</v>
      </c>
      <c r="H119" s="484" t="s">
        <v>479</v>
      </c>
      <c r="I119" s="484">
        <v>3810.54</v>
      </c>
      <c r="J119" s="494">
        <v>3810.54</v>
      </c>
      <c r="K119" s="494">
        <v>3780.39</v>
      </c>
      <c r="L119" s="484">
        <v>3780.39</v>
      </c>
      <c r="M119" s="485" t="s">
        <v>77</v>
      </c>
      <c r="N119" s="486">
        <v>16.78</v>
      </c>
      <c r="O119" s="486">
        <v>6.45</v>
      </c>
      <c r="P119" s="486">
        <v>27.3</v>
      </c>
      <c r="Q119" s="486">
        <v>4931</v>
      </c>
      <c r="R119" s="486" t="s">
        <v>125</v>
      </c>
      <c r="S119" s="486">
        <v>4386</v>
      </c>
      <c r="T119" s="486">
        <v>10.33</v>
      </c>
      <c r="U119" s="487" t="s">
        <v>77</v>
      </c>
      <c r="V119" s="486" t="s">
        <v>77</v>
      </c>
      <c r="W119" s="486" t="s">
        <v>77</v>
      </c>
      <c r="X119" s="486" t="s">
        <v>77</v>
      </c>
      <c r="Y119" s="590">
        <v>4750</v>
      </c>
      <c r="Z119" s="590" t="s">
        <v>69</v>
      </c>
      <c r="AA119" s="590">
        <v>4450</v>
      </c>
      <c r="AB119" s="486" t="s">
        <v>77</v>
      </c>
      <c r="AC119" s="482" t="s">
        <v>77</v>
      </c>
    </row>
    <row r="120" spans="1:29" s="555" customFormat="1" ht="23.25" customHeight="1" x14ac:dyDescent="0.4">
      <c r="A120" s="483">
        <v>11</v>
      </c>
      <c r="B120" s="484" t="s">
        <v>480</v>
      </c>
      <c r="C120" s="484">
        <v>10</v>
      </c>
      <c r="D120" s="484" t="s">
        <v>68</v>
      </c>
      <c r="E120" s="484" t="s">
        <v>69</v>
      </c>
      <c r="F120" s="484">
        <v>59</v>
      </c>
      <c r="G120" s="495">
        <v>151000510</v>
      </c>
      <c r="H120" s="495" t="s">
        <v>481</v>
      </c>
      <c r="I120" s="484">
        <v>4006.84</v>
      </c>
      <c r="J120" s="494">
        <v>4006.84</v>
      </c>
      <c r="K120" s="494">
        <v>3975.55</v>
      </c>
      <c r="L120" s="484">
        <v>3975.55</v>
      </c>
      <c r="M120" s="485" t="s">
        <v>77</v>
      </c>
      <c r="N120" s="486">
        <v>15.5</v>
      </c>
      <c r="O120" s="486">
        <v>3.89</v>
      </c>
      <c r="P120" s="486">
        <v>35.700000000000003</v>
      </c>
      <c r="Q120" s="486">
        <v>4499</v>
      </c>
      <c r="R120" s="486" t="s">
        <v>70</v>
      </c>
      <c r="S120" s="486">
        <v>3956</v>
      </c>
      <c r="T120" s="486">
        <v>11.61</v>
      </c>
      <c r="U120" s="487" t="s">
        <v>77</v>
      </c>
      <c r="V120" s="486" t="s">
        <v>77</v>
      </c>
      <c r="W120" s="486" t="s">
        <v>77</v>
      </c>
      <c r="X120" s="486" t="s">
        <v>77</v>
      </c>
      <c r="Y120" s="590">
        <v>4750</v>
      </c>
      <c r="Z120" s="590" t="s">
        <v>69</v>
      </c>
      <c r="AA120" s="590">
        <v>4450</v>
      </c>
      <c r="AB120" s="486" t="s">
        <v>77</v>
      </c>
      <c r="AC120" s="482" t="s">
        <v>77</v>
      </c>
    </row>
    <row r="121" spans="1:29" s="555" customFormat="1" ht="23.25" customHeight="1" x14ac:dyDescent="0.4">
      <c r="A121" s="483">
        <v>15</v>
      </c>
      <c r="B121" s="484" t="s">
        <v>482</v>
      </c>
      <c r="C121" s="484">
        <v>12</v>
      </c>
      <c r="D121" s="484" t="s">
        <v>68</v>
      </c>
      <c r="E121" s="484" t="s">
        <v>69</v>
      </c>
      <c r="F121" s="484">
        <v>54</v>
      </c>
      <c r="G121" s="495">
        <v>161009792</v>
      </c>
      <c r="H121" s="484" t="s">
        <v>480</v>
      </c>
      <c r="I121" s="484">
        <v>3639.95</v>
      </c>
      <c r="J121" s="494">
        <v>3639.95</v>
      </c>
      <c r="K121" s="494">
        <v>3611.6</v>
      </c>
      <c r="L121" s="484">
        <v>3611.6</v>
      </c>
      <c r="M121" s="485" t="s">
        <v>77</v>
      </c>
      <c r="N121" s="486">
        <v>16.18</v>
      </c>
      <c r="O121" s="486">
        <v>6.09</v>
      </c>
      <c r="P121" s="486">
        <v>25.04</v>
      </c>
      <c r="Q121" s="486">
        <v>4996</v>
      </c>
      <c r="R121" s="486" t="s">
        <v>125</v>
      </c>
      <c r="S121" s="486">
        <v>4459</v>
      </c>
      <c r="T121" s="486">
        <v>10.09</v>
      </c>
      <c r="U121" s="487" t="s">
        <v>77</v>
      </c>
      <c r="V121" s="486" t="s">
        <v>77</v>
      </c>
      <c r="W121" s="486" t="s">
        <v>77</v>
      </c>
      <c r="X121" s="486" t="s">
        <v>77</v>
      </c>
      <c r="Y121" s="590">
        <v>4750</v>
      </c>
      <c r="Z121" s="590" t="s">
        <v>69</v>
      </c>
      <c r="AA121" s="590">
        <v>4450</v>
      </c>
      <c r="AB121" s="486" t="s">
        <v>77</v>
      </c>
      <c r="AC121" s="482" t="s">
        <v>77</v>
      </c>
    </row>
    <row r="122" spans="1:29" s="555" customFormat="1" ht="23.25" customHeight="1" x14ac:dyDescent="0.4">
      <c r="A122" s="483">
        <v>18</v>
      </c>
      <c r="B122" s="484" t="s">
        <v>483</v>
      </c>
      <c r="C122" s="484">
        <v>14</v>
      </c>
      <c r="D122" s="484" t="s">
        <v>68</v>
      </c>
      <c r="E122" s="484" t="s">
        <v>69</v>
      </c>
      <c r="F122" s="484">
        <v>58</v>
      </c>
      <c r="G122" s="495">
        <v>161009794</v>
      </c>
      <c r="H122" s="484" t="s">
        <v>482</v>
      </c>
      <c r="I122" s="484">
        <v>3989</v>
      </c>
      <c r="J122" s="494">
        <v>3989</v>
      </c>
      <c r="K122" s="494">
        <v>3958.29</v>
      </c>
      <c r="L122" s="484">
        <v>3958.29</v>
      </c>
      <c r="M122" s="485" t="s">
        <v>77</v>
      </c>
      <c r="N122" s="486">
        <v>15.92</v>
      </c>
      <c r="O122" s="486">
        <v>2.38</v>
      </c>
      <c r="P122" s="486">
        <v>59.49</v>
      </c>
      <c r="Q122" s="486">
        <v>2584</v>
      </c>
      <c r="R122" s="486" t="s">
        <v>54</v>
      </c>
      <c r="S122" s="486">
        <v>2226</v>
      </c>
      <c r="T122" s="486">
        <v>13.54</v>
      </c>
      <c r="U122" s="487" t="s">
        <v>77</v>
      </c>
      <c r="V122" s="486" t="s">
        <v>77</v>
      </c>
      <c r="W122" s="486" t="s">
        <v>77</v>
      </c>
      <c r="X122" s="486" t="s">
        <v>77</v>
      </c>
      <c r="Y122" s="590">
        <v>4750</v>
      </c>
      <c r="Z122" s="590" t="s">
        <v>69</v>
      </c>
      <c r="AA122" s="590">
        <v>4450</v>
      </c>
      <c r="AB122" s="486" t="s">
        <v>77</v>
      </c>
      <c r="AC122" s="482" t="s">
        <v>77</v>
      </c>
    </row>
    <row r="123" spans="1:29" s="555" customFormat="1" ht="23.25" customHeight="1" x14ac:dyDescent="0.4">
      <c r="A123" s="483">
        <v>26</v>
      </c>
      <c r="B123" s="484" t="s">
        <v>484</v>
      </c>
      <c r="C123" s="484">
        <v>20</v>
      </c>
      <c r="D123" s="484" t="s">
        <v>68</v>
      </c>
      <c r="E123" s="484" t="s">
        <v>69</v>
      </c>
      <c r="F123" s="484">
        <v>56</v>
      </c>
      <c r="G123" s="495">
        <v>161009797</v>
      </c>
      <c r="H123" s="484" t="s">
        <v>466</v>
      </c>
      <c r="I123" s="484">
        <v>3857.02</v>
      </c>
      <c r="J123" s="494">
        <v>3857.02</v>
      </c>
      <c r="K123" s="494">
        <v>3826.52</v>
      </c>
      <c r="L123" s="484">
        <v>3826.52</v>
      </c>
      <c r="M123" s="485" t="s">
        <v>77</v>
      </c>
      <c r="N123" s="486">
        <v>18.829999999999998</v>
      </c>
      <c r="O123" s="486">
        <v>5.14</v>
      </c>
      <c r="P123" s="486">
        <v>39.590000000000003</v>
      </c>
      <c r="Q123" s="486">
        <v>3958</v>
      </c>
      <c r="R123" s="486" t="s">
        <v>53</v>
      </c>
      <c r="S123" s="486">
        <v>3387</v>
      </c>
      <c r="T123" s="486">
        <v>13.69</v>
      </c>
      <c r="U123" s="487" t="s">
        <v>77</v>
      </c>
      <c r="V123" s="486" t="s">
        <v>77</v>
      </c>
      <c r="W123" s="486" t="s">
        <v>77</v>
      </c>
      <c r="X123" s="486" t="s">
        <v>77</v>
      </c>
      <c r="Y123" s="590">
        <v>4750</v>
      </c>
      <c r="Z123" s="590" t="s">
        <v>69</v>
      </c>
      <c r="AA123" s="590">
        <v>4450</v>
      </c>
      <c r="AB123" s="486" t="s">
        <v>77</v>
      </c>
      <c r="AC123" s="482" t="s">
        <v>77</v>
      </c>
    </row>
    <row r="124" spans="1:29" s="555" customFormat="1" ht="23.25" customHeight="1" x14ac:dyDescent="0.4">
      <c r="A124" s="483">
        <v>28</v>
      </c>
      <c r="B124" s="484" t="s">
        <v>484</v>
      </c>
      <c r="C124" s="484">
        <v>21</v>
      </c>
      <c r="D124" s="484" t="s">
        <v>68</v>
      </c>
      <c r="E124" s="484" t="s">
        <v>69</v>
      </c>
      <c r="F124" s="484">
        <v>59</v>
      </c>
      <c r="G124" s="495">
        <v>161009799</v>
      </c>
      <c r="H124" s="484" t="s">
        <v>466</v>
      </c>
      <c r="I124" s="484">
        <v>4059.5</v>
      </c>
      <c r="J124" s="494">
        <v>4059.5</v>
      </c>
      <c r="K124" s="494">
        <v>4027.4</v>
      </c>
      <c r="L124" s="484">
        <v>4027.4</v>
      </c>
      <c r="M124" s="485" t="s">
        <v>77</v>
      </c>
      <c r="N124" s="486">
        <v>15.65</v>
      </c>
      <c r="O124" s="486">
        <v>5.49</v>
      </c>
      <c r="P124" s="486">
        <v>36.85</v>
      </c>
      <c r="Q124" s="486">
        <v>4167</v>
      </c>
      <c r="R124" s="486" t="s">
        <v>27</v>
      </c>
      <c r="S124" s="486">
        <v>3719</v>
      </c>
      <c r="T124" s="486">
        <v>10.16</v>
      </c>
      <c r="U124" s="487" t="s">
        <v>77</v>
      </c>
      <c r="V124" s="486" t="s">
        <v>77</v>
      </c>
      <c r="W124" s="486" t="s">
        <v>77</v>
      </c>
      <c r="X124" s="486" t="s">
        <v>77</v>
      </c>
      <c r="Y124" s="590">
        <v>4750</v>
      </c>
      <c r="Z124" s="590" t="s">
        <v>69</v>
      </c>
      <c r="AA124" s="590">
        <v>4450</v>
      </c>
      <c r="AB124" s="486" t="s">
        <v>77</v>
      </c>
      <c r="AC124" s="482" t="s">
        <v>77</v>
      </c>
    </row>
    <row r="125" spans="1:29" s="555" customFormat="1" ht="23.25" customHeight="1" x14ac:dyDescent="0.4">
      <c r="A125" s="483">
        <v>32</v>
      </c>
      <c r="B125" s="484" t="s">
        <v>470</v>
      </c>
      <c r="C125" s="484">
        <v>24</v>
      </c>
      <c r="D125" s="484" t="s">
        <v>68</v>
      </c>
      <c r="E125" s="484" t="s">
        <v>69</v>
      </c>
      <c r="F125" s="484">
        <v>56</v>
      </c>
      <c r="G125" s="495">
        <v>161009800</v>
      </c>
      <c r="H125" s="484" t="s">
        <v>470</v>
      </c>
      <c r="I125" s="484">
        <v>3766.79</v>
      </c>
      <c r="J125" s="494">
        <v>3766.79</v>
      </c>
      <c r="K125" s="494">
        <v>3737.05</v>
      </c>
      <c r="L125" s="484">
        <v>3737.05</v>
      </c>
      <c r="M125" s="485" t="s">
        <v>77</v>
      </c>
      <c r="N125" s="486">
        <v>15.89</v>
      </c>
      <c r="O125" s="486">
        <v>4.34</v>
      </c>
      <c r="P125" s="486">
        <v>37.450000000000003</v>
      </c>
      <c r="Q125" s="486">
        <v>4261</v>
      </c>
      <c r="R125" s="486" t="s">
        <v>27</v>
      </c>
      <c r="S125" s="486">
        <v>3747</v>
      </c>
      <c r="T125" s="486">
        <v>11.55</v>
      </c>
      <c r="U125" s="487" t="s">
        <v>77</v>
      </c>
      <c r="V125" s="486" t="s">
        <v>77</v>
      </c>
      <c r="W125" s="486" t="s">
        <v>77</v>
      </c>
      <c r="X125" s="486" t="s">
        <v>77</v>
      </c>
      <c r="Y125" s="590">
        <v>4750</v>
      </c>
      <c r="Z125" s="590" t="s">
        <v>69</v>
      </c>
      <c r="AA125" s="590">
        <v>4450</v>
      </c>
      <c r="AB125" s="486" t="s">
        <v>77</v>
      </c>
      <c r="AC125" s="482" t="s">
        <v>77</v>
      </c>
    </row>
    <row r="126" spans="1:29" s="555" customFormat="1" ht="23.25" customHeight="1" x14ac:dyDescent="0.4">
      <c r="A126" s="483">
        <v>38</v>
      </c>
      <c r="B126" s="484" t="s">
        <v>496</v>
      </c>
      <c r="C126" s="484">
        <v>28</v>
      </c>
      <c r="D126" s="484" t="s">
        <v>68</v>
      </c>
      <c r="E126" s="484" t="s">
        <v>69</v>
      </c>
      <c r="F126" s="484">
        <v>48</v>
      </c>
      <c r="G126" s="495">
        <v>151000514</v>
      </c>
      <c r="H126" s="484" t="s">
        <v>472</v>
      </c>
      <c r="I126" s="484">
        <v>3232.69</v>
      </c>
      <c r="J126" s="494">
        <v>3232.69</v>
      </c>
      <c r="K126" s="494">
        <v>3207.17</v>
      </c>
      <c r="L126" s="484">
        <v>3207.17</v>
      </c>
      <c r="M126" s="485" t="s">
        <v>77</v>
      </c>
      <c r="N126" s="486">
        <v>15.59</v>
      </c>
      <c r="O126" s="486">
        <v>5.52</v>
      </c>
      <c r="P126" s="486">
        <v>26.29</v>
      </c>
      <c r="Q126" s="486">
        <v>5025</v>
      </c>
      <c r="R126" s="486" t="s">
        <v>125</v>
      </c>
      <c r="S126" s="486">
        <v>4489</v>
      </c>
      <c r="T126" s="486">
        <v>10.07</v>
      </c>
      <c r="U126" s="487" t="s">
        <v>77</v>
      </c>
      <c r="V126" s="486" t="s">
        <v>77</v>
      </c>
      <c r="W126" s="486" t="s">
        <v>77</v>
      </c>
      <c r="X126" s="486" t="s">
        <v>77</v>
      </c>
      <c r="Y126" s="590">
        <v>4750</v>
      </c>
      <c r="Z126" s="590" t="s">
        <v>69</v>
      </c>
      <c r="AA126" s="590">
        <v>4450</v>
      </c>
      <c r="AB126" s="486" t="s">
        <v>77</v>
      </c>
      <c r="AC126" s="482" t="s">
        <v>77</v>
      </c>
    </row>
    <row r="127" spans="1:29" s="555" customFormat="1" ht="23.25" customHeight="1" x14ac:dyDescent="0.4">
      <c r="A127" s="483">
        <v>45</v>
      </c>
      <c r="B127" s="484" t="s">
        <v>491</v>
      </c>
      <c r="C127" s="484">
        <v>33</v>
      </c>
      <c r="D127" s="484" t="s">
        <v>68</v>
      </c>
      <c r="E127" s="484" t="s">
        <v>69</v>
      </c>
      <c r="F127" s="484">
        <v>59</v>
      </c>
      <c r="G127" s="495">
        <v>151000518</v>
      </c>
      <c r="H127" s="484" t="s">
        <v>473</v>
      </c>
      <c r="I127" s="484">
        <v>4008.35</v>
      </c>
      <c r="J127" s="494">
        <v>4008.35</v>
      </c>
      <c r="K127" s="494">
        <v>3977.94</v>
      </c>
      <c r="L127" s="484">
        <v>3977.94</v>
      </c>
      <c r="M127" s="485" t="s">
        <v>77</v>
      </c>
      <c r="N127" s="486">
        <v>16.670000000000002</v>
      </c>
      <c r="O127" s="486">
        <v>4.3899999999999997</v>
      </c>
      <c r="P127" s="486">
        <v>42.32</v>
      </c>
      <c r="Q127" s="486">
        <v>3800</v>
      </c>
      <c r="R127" s="486" t="s">
        <v>53</v>
      </c>
      <c r="S127" s="486">
        <v>3312</v>
      </c>
      <c r="T127" s="486">
        <v>12.28</v>
      </c>
      <c r="U127" s="487" t="s">
        <v>77</v>
      </c>
      <c r="V127" s="486" t="s">
        <v>77</v>
      </c>
      <c r="W127" s="486" t="s">
        <v>77</v>
      </c>
      <c r="X127" s="486" t="s">
        <v>77</v>
      </c>
      <c r="Y127" s="590">
        <v>4750</v>
      </c>
      <c r="Z127" s="590" t="s">
        <v>69</v>
      </c>
      <c r="AA127" s="590">
        <v>4450</v>
      </c>
      <c r="AB127" s="486" t="s">
        <v>77</v>
      </c>
      <c r="AC127" s="482" t="s">
        <v>77</v>
      </c>
    </row>
    <row r="128" spans="1:29" s="555" customFormat="1" ht="23.25" customHeight="1" x14ac:dyDescent="0.4">
      <c r="A128" s="483">
        <v>47</v>
      </c>
      <c r="B128" s="484" t="s">
        <v>486</v>
      </c>
      <c r="C128" s="484">
        <v>35</v>
      </c>
      <c r="D128" s="484" t="s">
        <v>68</v>
      </c>
      <c r="E128" s="484" t="s">
        <v>69</v>
      </c>
      <c r="F128" s="484">
        <v>59</v>
      </c>
      <c r="G128" s="495">
        <v>151000520</v>
      </c>
      <c r="H128" s="484" t="s">
        <v>491</v>
      </c>
      <c r="I128" s="484">
        <v>4010.03</v>
      </c>
      <c r="J128" s="494">
        <v>4010.03</v>
      </c>
      <c r="K128" s="494">
        <v>3978.08</v>
      </c>
      <c r="L128" s="484">
        <v>3978.08</v>
      </c>
      <c r="M128" s="485" t="s">
        <v>77</v>
      </c>
      <c r="N128" s="486">
        <v>16.43</v>
      </c>
      <c r="O128" s="486">
        <v>7.12</v>
      </c>
      <c r="P128" s="486">
        <v>27.47</v>
      </c>
      <c r="Q128" s="486">
        <v>4797</v>
      </c>
      <c r="R128" s="486" t="s">
        <v>69</v>
      </c>
      <c r="S128" s="486">
        <v>4316</v>
      </c>
      <c r="T128" s="486">
        <v>9.31</v>
      </c>
      <c r="U128" s="487" t="s">
        <v>77</v>
      </c>
      <c r="V128" s="486" t="s">
        <v>77</v>
      </c>
      <c r="W128" s="486" t="s">
        <v>77</v>
      </c>
      <c r="X128" s="486" t="s">
        <v>77</v>
      </c>
      <c r="Y128" s="590">
        <v>4750</v>
      </c>
      <c r="Z128" s="590" t="s">
        <v>69</v>
      </c>
      <c r="AA128" s="590">
        <v>4450</v>
      </c>
      <c r="AB128" s="486" t="s">
        <v>77</v>
      </c>
      <c r="AC128" s="482" t="s">
        <v>77</v>
      </c>
    </row>
    <row r="129" spans="1:29" s="555" customFormat="1" ht="23.25" customHeight="1" x14ac:dyDescent="0.4">
      <c r="A129" s="483">
        <v>49</v>
      </c>
      <c r="B129" s="484" t="s">
        <v>486</v>
      </c>
      <c r="C129" s="484">
        <v>36</v>
      </c>
      <c r="D129" s="484" t="s">
        <v>68</v>
      </c>
      <c r="E129" s="484" t="s">
        <v>69</v>
      </c>
      <c r="F129" s="484">
        <v>58</v>
      </c>
      <c r="G129" s="495">
        <v>161009810</v>
      </c>
      <c r="H129" s="484" t="s">
        <v>494</v>
      </c>
      <c r="I129" s="484">
        <v>3943.35</v>
      </c>
      <c r="J129" s="494">
        <v>3943.35</v>
      </c>
      <c r="K129" s="494">
        <v>3913.04</v>
      </c>
      <c r="L129" s="484">
        <v>3913.04</v>
      </c>
      <c r="M129" s="485" t="s">
        <v>77</v>
      </c>
      <c r="N129" s="486">
        <v>15.15</v>
      </c>
      <c r="O129" s="486">
        <v>7.04</v>
      </c>
      <c r="P129" s="486">
        <v>26.61</v>
      </c>
      <c r="Q129" s="486">
        <v>4882</v>
      </c>
      <c r="R129" s="486" t="s">
        <v>69</v>
      </c>
      <c r="S129" s="486">
        <v>4456</v>
      </c>
      <c r="T129" s="486">
        <v>8.11</v>
      </c>
      <c r="U129" s="487" t="s">
        <v>77</v>
      </c>
      <c r="V129" s="486" t="s">
        <v>77</v>
      </c>
      <c r="W129" s="486" t="s">
        <v>77</v>
      </c>
      <c r="X129" s="486" t="s">
        <v>77</v>
      </c>
      <c r="Y129" s="590">
        <v>4750</v>
      </c>
      <c r="Z129" s="590" t="s">
        <v>69</v>
      </c>
      <c r="AA129" s="590">
        <v>4450</v>
      </c>
      <c r="AB129" s="486" t="s">
        <v>77</v>
      </c>
      <c r="AC129" s="482" t="s">
        <v>77</v>
      </c>
    </row>
    <row r="130" spans="1:29" s="555" customFormat="1" ht="23.25" customHeight="1" x14ac:dyDescent="0.4">
      <c r="A130" s="483">
        <v>53</v>
      </c>
      <c r="B130" s="484" t="s">
        <v>485</v>
      </c>
      <c r="C130" s="484">
        <v>39</v>
      </c>
      <c r="D130" s="484" t="s">
        <v>68</v>
      </c>
      <c r="E130" s="484" t="s">
        <v>69</v>
      </c>
      <c r="F130" s="484">
        <v>59</v>
      </c>
      <c r="G130" s="495">
        <v>151000523</v>
      </c>
      <c r="H130" s="484" t="s">
        <v>486</v>
      </c>
      <c r="I130" s="484">
        <v>4069.54</v>
      </c>
      <c r="J130" s="494">
        <v>4069.54</v>
      </c>
      <c r="K130" s="494">
        <v>4037.96</v>
      </c>
      <c r="L130" s="484">
        <v>4037.96</v>
      </c>
      <c r="M130" s="485" t="s">
        <v>77</v>
      </c>
      <c r="N130" s="486">
        <v>15.66</v>
      </c>
      <c r="O130" s="486">
        <v>7.65</v>
      </c>
      <c r="P130" s="486">
        <v>29.44</v>
      </c>
      <c r="Q130" s="486">
        <v>4530</v>
      </c>
      <c r="R130" s="486" t="s">
        <v>70</v>
      </c>
      <c r="S130" s="486">
        <v>4137</v>
      </c>
      <c r="T130" s="486">
        <v>8.01</v>
      </c>
      <c r="U130" s="487" t="s">
        <v>77</v>
      </c>
      <c r="V130" s="486" t="s">
        <v>77</v>
      </c>
      <c r="W130" s="486" t="s">
        <v>77</v>
      </c>
      <c r="X130" s="486" t="s">
        <v>77</v>
      </c>
      <c r="Y130" s="590">
        <v>4750</v>
      </c>
      <c r="Z130" s="590" t="s">
        <v>69</v>
      </c>
      <c r="AA130" s="590">
        <v>4450</v>
      </c>
      <c r="AB130" s="486" t="s">
        <v>77</v>
      </c>
      <c r="AC130" s="482" t="s">
        <v>77</v>
      </c>
    </row>
    <row r="131" spans="1:29" s="555" customFormat="1" ht="23.25" customHeight="1" x14ac:dyDescent="0.4">
      <c r="A131" s="483">
        <v>60</v>
      </c>
      <c r="B131" s="484" t="s">
        <v>487</v>
      </c>
      <c r="C131" s="484">
        <v>44</v>
      </c>
      <c r="D131" s="484" t="s">
        <v>68</v>
      </c>
      <c r="E131" s="484" t="s">
        <v>69</v>
      </c>
      <c r="F131" s="484">
        <v>58</v>
      </c>
      <c r="G131" s="495">
        <v>161009816</v>
      </c>
      <c r="H131" s="484" t="s">
        <v>492</v>
      </c>
      <c r="I131" s="484">
        <v>3897.63</v>
      </c>
      <c r="J131" s="494">
        <v>3897.63</v>
      </c>
      <c r="K131" s="494">
        <v>3867.19</v>
      </c>
      <c r="L131" s="484">
        <v>3867.19</v>
      </c>
      <c r="M131" s="485" t="s">
        <v>77</v>
      </c>
      <c r="N131" s="486">
        <v>16.32</v>
      </c>
      <c r="O131" s="486">
        <v>5.65</v>
      </c>
      <c r="P131" s="486">
        <v>29.61</v>
      </c>
      <c r="Q131" s="486">
        <v>4812</v>
      </c>
      <c r="R131" s="486" t="s">
        <v>69</v>
      </c>
      <c r="S131" s="486">
        <v>4267</v>
      </c>
      <c r="T131" s="486">
        <v>10.67</v>
      </c>
      <c r="U131" s="487" t="s">
        <v>77</v>
      </c>
      <c r="V131" s="486" t="s">
        <v>77</v>
      </c>
      <c r="W131" s="486" t="s">
        <v>77</v>
      </c>
      <c r="X131" s="486" t="s">
        <v>77</v>
      </c>
      <c r="Y131" s="590">
        <v>4750</v>
      </c>
      <c r="Z131" s="590" t="s">
        <v>69</v>
      </c>
      <c r="AA131" s="590">
        <v>4450</v>
      </c>
      <c r="AB131" s="486" t="s">
        <v>77</v>
      </c>
      <c r="AC131" s="482" t="s">
        <v>77</v>
      </c>
    </row>
    <row r="132" spans="1:29" ht="25.5" hidden="1" customHeight="1" x14ac:dyDescent="0.35">
      <c r="A132" s="483">
        <v>63</v>
      </c>
      <c r="B132" s="484" t="s">
        <v>475</v>
      </c>
      <c r="C132" s="484">
        <v>46</v>
      </c>
      <c r="D132" s="484" t="s">
        <v>68</v>
      </c>
      <c r="E132" s="484" t="s">
        <v>69</v>
      </c>
      <c r="F132" s="484">
        <v>59</v>
      </c>
      <c r="G132" s="495">
        <v>151000526</v>
      </c>
      <c r="H132" s="484" t="s">
        <v>487</v>
      </c>
      <c r="I132" s="484">
        <v>3984.19</v>
      </c>
      <c r="J132" s="494">
        <v>3984.19</v>
      </c>
      <c r="K132" s="494">
        <v>3952.7</v>
      </c>
      <c r="L132" s="484">
        <v>3952.7</v>
      </c>
      <c r="M132" s="485" t="s">
        <v>77</v>
      </c>
      <c r="N132" s="486">
        <v>15.89</v>
      </c>
      <c r="O132" s="486">
        <v>4.41</v>
      </c>
      <c r="P132" s="486">
        <v>47.65</v>
      </c>
      <c r="Q132" s="486">
        <v>3295</v>
      </c>
      <c r="R132" s="486" t="s">
        <v>81</v>
      </c>
      <c r="S132" s="486">
        <v>2899</v>
      </c>
      <c r="T132" s="486">
        <v>11.48</v>
      </c>
      <c r="U132" s="487" t="s">
        <v>77</v>
      </c>
      <c r="V132" s="486" t="s">
        <v>77</v>
      </c>
      <c r="W132" s="486" t="s">
        <v>77</v>
      </c>
      <c r="X132" s="486" t="s">
        <v>77</v>
      </c>
      <c r="Y132" s="590">
        <v>4750</v>
      </c>
      <c r="Z132" s="590" t="s">
        <v>69</v>
      </c>
      <c r="AA132" s="590">
        <v>4450</v>
      </c>
      <c r="AB132" s="486" t="s">
        <v>77</v>
      </c>
      <c r="AC132" s="482" t="s">
        <v>77</v>
      </c>
    </row>
    <row r="133" spans="1:29" ht="20.25" hidden="1" customHeight="1" x14ac:dyDescent="0.35">
      <c r="A133" s="483">
        <v>69</v>
      </c>
      <c r="B133" s="484" t="s">
        <v>474</v>
      </c>
      <c r="C133" s="484">
        <v>51</v>
      </c>
      <c r="D133" s="484" t="s">
        <v>68</v>
      </c>
      <c r="E133" s="484" t="s">
        <v>69</v>
      </c>
      <c r="F133" s="484">
        <v>55</v>
      </c>
      <c r="G133" s="495">
        <v>161009821</v>
      </c>
      <c r="H133" s="484" t="s">
        <v>475</v>
      </c>
      <c r="I133" s="484">
        <v>3729.3</v>
      </c>
      <c r="J133" s="494">
        <v>3729.3</v>
      </c>
      <c r="K133" s="494">
        <v>3700.21</v>
      </c>
      <c r="L133" s="484">
        <v>3700.21</v>
      </c>
      <c r="M133" s="485" t="s">
        <v>77</v>
      </c>
      <c r="N133" s="486">
        <v>16.14</v>
      </c>
      <c r="O133" s="486">
        <v>8.24</v>
      </c>
      <c r="P133" s="486">
        <v>29.61</v>
      </c>
      <c r="Q133" s="486">
        <v>4261</v>
      </c>
      <c r="R133" s="486" t="s">
        <v>27</v>
      </c>
      <c r="S133" s="486">
        <v>3894</v>
      </c>
      <c r="T133" s="486">
        <v>7.9</v>
      </c>
      <c r="U133" s="487" t="s">
        <v>77</v>
      </c>
      <c r="V133" s="486" t="s">
        <v>77</v>
      </c>
      <c r="W133" s="486" t="s">
        <v>77</v>
      </c>
      <c r="X133" s="486" t="s">
        <v>77</v>
      </c>
      <c r="Y133" s="590">
        <v>4750</v>
      </c>
      <c r="Z133" s="590" t="s">
        <v>69</v>
      </c>
      <c r="AA133" s="590">
        <v>4450</v>
      </c>
      <c r="AB133" s="486" t="s">
        <v>77</v>
      </c>
      <c r="AC133" s="482" t="s">
        <v>77</v>
      </c>
    </row>
    <row r="134" spans="1:29" ht="20.25" hidden="1" customHeight="1" x14ac:dyDescent="0.35">
      <c r="A134" s="483">
        <v>77</v>
      </c>
      <c r="B134" s="484" t="s">
        <v>469</v>
      </c>
      <c r="C134" s="484">
        <v>58</v>
      </c>
      <c r="D134" s="484" t="s">
        <v>68</v>
      </c>
      <c r="E134" s="484" t="s">
        <v>69</v>
      </c>
      <c r="F134" s="484">
        <v>56</v>
      </c>
      <c r="G134" s="495">
        <v>161009824</v>
      </c>
      <c r="H134" s="484" t="s">
        <v>464</v>
      </c>
      <c r="I134" s="484">
        <v>3829.37</v>
      </c>
      <c r="J134" s="494">
        <v>3829.37</v>
      </c>
      <c r="K134" s="494">
        <v>3800.29</v>
      </c>
      <c r="L134" s="484">
        <v>3800.29</v>
      </c>
      <c r="M134" s="485" t="s">
        <v>77</v>
      </c>
      <c r="N134" s="486">
        <v>17.39</v>
      </c>
      <c r="O134" s="486">
        <v>8.7799999999999994</v>
      </c>
      <c r="P134" s="486">
        <v>25.73</v>
      </c>
      <c r="Q134" s="486">
        <v>4631</v>
      </c>
      <c r="R134" s="486" t="s">
        <v>69</v>
      </c>
      <c r="S134" s="486">
        <v>4194</v>
      </c>
      <c r="T134" s="486">
        <v>8.61</v>
      </c>
      <c r="U134" s="487" t="s">
        <v>77</v>
      </c>
      <c r="V134" s="486" t="s">
        <v>77</v>
      </c>
      <c r="W134" s="486" t="s">
        <v>77</v>
      </c>
      <c r="X134" s="486" t="s">
        <v>77</v>
      </c>
      <c r="Y134" s="590">
        <v>4750</v>
      </c>
      <c r="Z134" s="590" t="s">
        <v>69</v>
      </c>
      <c r="AA134" s="590">
        <v>4450</v>
      </c>
      <c r="AB134" s="486" t="s">
        <v>77</v>
      </c>
      <c r="AC134" s="482" t="s">
        <v>77</v>
      </c>
    </row>
    <row r="135" spans="1:29" s="294" customFormat="1" ht="23.25" hidden="1" customHeight="1" x14ac:dyDescent="0.4">
      <c r="A135" s="483">
        <v>83</v>
      </c>
      <c r="B135" s="484" t="s">
        <v>468</v>
      </c>
      <c r="C135" s="484">
        <v>63</v>
      </c>
      <c r="D135" s="484" t="s">
        <v>68</v>
      </c>
      <c r="E135" s="484" t="s">
        <v>69</v>
      </c>
      <c r="F135" s="484">
        <v>57</v>
      </c>
      <c r="G135" s="495">
        <v>161009827</v>
      </c>
      <c r="H135" s="484" t="s">
        <v>468</v>
      </c>
      <c r="I135" s="484">
        <v>3859.89</v>
      </c>
      <c r="J135" s="494">
        <v>3859.89</v>
      </c>
      <c r="K135" s="494">
        <v>3830.18</v>
      </c>
      <c r="L135" s="484">
        <v>3830.18</v>
      </c>
      <c r="M135" s="485" t="s">
        <v>77</v>
      </c>
      <c r="N135" s="486">
        <v>15.53</v>
      </c>
      <c r="O135" s="486">
        <v>6.78</v>
      </c>
      <c r="P135" s="486">
        <v>46.74</v>
      </c>
      <c r="Q135" s="486">
        <v>3020</v>
      </c>
      <c r="R135" s="486" t="s">
        <v>61</v>
      </c>
      <c r="S135" s="486">
        <v>2737</v>
      </c>
      <c r="T135" s="486">
        <v>8.75</v>
      </c>
      <c r="U135" s="487" t="s">
        <v>77</v>
      </c>
      <c r="V135" s="486" t="s">
        <v>77</v>
      </c>
      <c r="W135" s="486" t="s">
        <v>77</v>
      </c>
      <c r="X135" s="486" t="s">
        <v>77</v>
      </c>
      <c r="Y135" s="590">
        <v>4750</v>
      </c>
      <c r="Z135" s="590" t="s">
        <v>69</v>
      </c>
      <c r="AA135" s="590">
        <v>4450</v>
      </c>
      <c r="AB135" s="486" t="s">
        <v>77</v>
      </c>
      <c r="AC135" s="482" t="s">
        <v>77</v>
      </c>
    </row>
    <row r="136" spans="1:29" s="294" customFormat="1" ht="23.25" customHeight="1" x14ac:dyDescent="0.4">
      <c r="A136" s="483">
        <v>88</v>
      </c>
      <c r="B136" s="484" t="s">
        <v>488</v>
      </c>
      <c r="C136" s="484">
        <v>66</v>
      </c>
      <c r="D136" s="484" t="s">
        <v>68</v>
      </c>
      <c r="E136" s="484" t="s">
        <v>69</v>
      </c>
      <c r="F136" s="484">
        <v>58</v>
      </c>
      <c r="G136" s="495">
        <v>151000532</v>
      </c>
      <c r="H136" s="484" t="s">
        <v>476</v>
      </c>
      <c r="I136" s="484">
        <v>3890.12</v>
      </c>
      <c r="J136" s="494">
        <v>3890.12</v>
      </c>
      <c r="K136" s="494">
        <v>3860.15</v>
      </c>
      <c r="L136" s="484">
        <v>3860.15</v>
      </c>
      <c r="M136" s="485" t="s">
        <v>77</v>
      </c>
      <c r="N136" s="486">
        <v>17.649999999999999</v>
      </c>
      <c r="O136" s="486">
        <v>6.67</v>
      </c>
      <c r="P136" s="486">
        <v>22.34</v>
      </c>
      <c r="Q136" s="486">
        <v>4901</v>
      </c>
      <c r="R136" s="486" t="s">
        <v>69</v>
      </c>
      <c r="S136" s="486">
        <v>4324</v>
      </c>
      <c r="T136" s="486">
        <v>10.98</v>
      </c>
      <c r="U136" s="487" t="s">
        <v>77</v>
      </c>
      <c r="V136" s="486" t="s">
        <v>77</v>
      </c>
      <c r="W136" s="486" t="s">
        <v>77</v>
      </c>
      <c r="X136" s="486" t="s">
        <v>77</v>
      </c>
      <c r="Y136" s="590">
        <v>4750</v>
      </c>
      <c r="Z136" s="590" t="s">
        <v>69</v>
      </c>
      <c r="AA136" s="590">
        <v>4450</v>
      </c>
      <c r="AB136" s="486" t="s">
        <v>77</v>
      </c>
      <c r="AC136" s="482" t="s">
        <v>77</v>
      </c>
    </row>
    <row r="137" spans="1:29" s="294" customFormat="1" ht="23.25" customHeight="1" x14ac:dyDescent="0.4">
      <c r="A137" s="483" t="s">
        <v>77</v>
      </c>
      <c r="B137" s="484" t="s">
        <v>77</v>
      </c>
      <c r="C137" s="484" t="s">
        <v>77</v>
      </c>
      <c r="D137" s="587" t="s">
        <v>68</v>
      </c>
      <c r="E137" s="587" t="s">
        <v>69</v>
      </c>
      <c r="F137" s="484" t="s">
        <v>77</v>
      </c>
      <c r="G137" s="495" t="s">
        <v>77</v>
      </c>
      <c r="H137" s="484" t="s">
        <v>77</v>
      </c>
      <c r="I137" s="587">
        <v>73402.86</v>
      </c>
      <c r="J137" s="588">
        <v>73402.86</v>
      </c>
      <c r="K137" s="588">
        <v>72830.350000000006</v>
      </c>
      <c r="L137" s="587">
        <v>72830.350000000006</v>
      </c>
      <c r="M137" s="485" t="s">
        <v>77</v>
      </c>
      <c r="N137" s="493">
        <v>16.27</v>
      </c>
      <c r="O137" s="493">
        <v>6.02</v>
      </c>
      <c r="P137" s="493">
        <v>33.869999999999997</v>
      </c>
      <c r="Q137" s="493">
        <v>4318</v>
      </c>
      <c r="R137" s="493" t="s">
        <v>70</v>
      </c>
      <c r="S137" s="493">
        <v>3853</v>
      </c>
      <c r="T137" s="493">
        <v>10.26</v>
      </c>
      <c r="U137" s="487" t="s">
        <v>77</v>
      </c>
      <c r="V137" s="486" t="s">
        <v>77</v>
      </c>
      <c r="W137" s="486" t="s">
        <v>77</v>
      </c>
      <c r="X137" s="486" t="s">
        <v>77</v>
      </c>
      <c r="Y137" s="589">
        <v>4750</v>
      </c>
      <c r="Z137" s="589" t="s">
        <v>69</v>
      </c>
      <c r="AA137" s="589">
        <v>4450</v>
      </c>
      <c r="AB137" s="486" t="s">
        <v>77</v>
      </c>
      <c r="AC137" s="482" t="s">
        <v>77</v>
      </c>
    </row>
    <row r="138" spans="1:29" s="294" customFormat="1" ht="23.25" customHeight="1" x14ac:dyDescent="0.4">
      <c r="A138" s="483" t="s">
        <v>77</v>
      </c>
      <c r="B138" s="484" t="s">
        <v>77</v>
      </c>
      <c r="C138" s="484" t="s">
        <v>77</v>
      </c>
      <c r="D138" s="484" t="s">
        <v>77</v>
      </c>
      <c r="E138" s="484" t="s">
        <v>77</v>
      </c>
      <c r="F138" s="484" t="s">
        <v>77</v>
      </c>
      <c r="G138" s="495" t="s">
        <v>77</v>
      </c>
      <c r="H138" s="484" t="s">
        <v>77</v>
      </c>
      <c r="I138" s="484" t="s">
        <v>77</v>
      </c>
      <c r="J138" s="494" t="s">
        <v>77</v>
      </c>
      <c r="K138" s="494" t="s">
        <v>77</v>
      </c>
      <c r="L138" s="484" t="s">
        <v>77</v>
      </c>
      <c r="M138" s="485" t="s">
        <v>77</v>
      </c>
      <c r="N138" s="486" t="s">
        <v>77</v>
      </c>
      <c r="O138" s="486" t="s">
        <v>77</v>
      </c>
      <c r="P138" s="486" t="s">
        <v>77</v>
      </c>
      <c r="Q138" s="486" t="s">
        <v>77</v>
      </c>
      <c r="R138" s="486" t="s">
        <v>77</v>
      </c>
      <c r="S138" s="486" t="s">
        <v>77</v>
      </c>
      <c r="T138" s="486" t="s">
        <v>77</v>
      </c>
      <c r="U138" s="487" t="s">
        <v>77</v>
      </c>
      <c r="V138" s="486" t="s">
        <v>77</v>
      </c>
      <c r="W138" s="486" t="s">
        <v>77</v>
      </c>
      <c r="X138" s="486" t="s">
        <v>77</v>
      </c>
      <c r="Y138" s="486" t="s">
        <v>77</v>
      </c>
      <c r="Z138" s="486" t="s">
        <v>77</v>
      </c>
      <c r="AA138" s="486" t="s">
        <v>77</v>
      </c>
      <c r="AB138" s="486" t="s">
        <v>77</v>
      </c>
      <c r="AC138" s="482" t="s">
        <v>77</v>
      </c>
    </row>
    <row r="139" spans="1:29" s="294" customFormat="1" ht="23.25" customHeight="1" x14ac:dyDescent="0.4">
      <c r="A139" s="483" t="s">
        <v>77</v>
      </c>
      <c r="B139" s="484" t="s">
        <v>77</v>
      </c>
      <c r="C139" s="484" t="s">
        <v>77</v>
      </c>
      <c r="D139" s="484" t="s">
        <v>77</v>
      </c>
      <c r="E139" s="484" t="s">
        <v>77</v>
      </c>
      <c r="F139" s="484" t="s">
        <v>77</v>
      </c>
      <c r="G139" s="495" t="s">
        <v>77</v>
      </c>
      <c r="H139" s="484" t="s">
        <v>77</v>
      </c>
      <c r="I139" s="484" t="s">
        <v>77</v>
      </c>
      <c r="J139" s="494" t="s">
        <v>77</v>
      </c>
      <c r="K139" s="494" t="s">
        <v>77</v>
      </c>
      <c r="L139" s="484" t="s">
        <v>77</v>
      </c>
      <c r="M139" s="485" t="s">
        <v>77</v>
      </c>
      <c r="N139" s="486" t="s">
        <v>77</v>
      </c>
      <c r="O139" s="486" t="s">
        <v>77</v>
      </c>
      <c r="P139" s="486" t="s">
        <v>77</v>
      </c>
      <c r="Q139" s="486" t="s">
        <v>77</v>
      </c>
      <c r="R139" s="486" t="s">
        <v>77</v>
      </c>
      <c r="S139" s="486" t="s">
        <v>77</v>
      </c>
      <c r="T139" s="486" t="s">
        <v>77</v>
      </c>
      <c r="U139" s="487" t="s">
        <v>77</v>
      </c>
      <c r="V139" s="486" t="s">
        <v>77</v>
      </c>
      <c r="W139" s="486" t="s">
        <v>77</v>
      </c>
      <c r="X139" s="486" t="s">
        <v>77</v>
      </c>
      <c r="Y139" s="486" t="s">
        <v>77</v>
      </c>
      <c r="Z139" s="486" t="s">
        <v>77</v>
      </c>
      <c r="AA139" s="486" t="s">
        <v>77</v>
      </c>
      <c r="AB139" s="486" t="s">
        <v>77</v>
      </c>
      <c r="AC139" s="482" t="s">
        <v>77</v>
      </c>
    </row>
    <row r="140" spans="1:29" s="294" customFormat="1" ht="23.25" customHeight="1" x14ac:dyDescent="0.4">
      <c r="A140" s="483">
        <v>76</v>
      </c>
      <c r="B140" s="484" t="s">
        <v>469</v>
      </c>
      <c r="C140" s="484">
        <v>57</v>
      </c>
      <c r="D140" s="484" t="s">
        <v>72</v>
      </c>
      <c r="E140" s="484" t="s">
        <v>27</v>
      </c>
      <c r="F140" s="484">
        <v>58</v>
      </c>
      <c r="G140" s="495">
        <v>151000103</v>
      </c>
      <c r="H140" s="484" t="s">
        <v>465</v>
      </c>
      <c r="I140" s="484">
        <v>4123.62</v>
      </c>
      <c r="J140" s="494">
        <v>4123.62</v>
      </c>
      <c r="K140" s="494">
        <v>4091.43</v>
      </c>
      <c r="L140" s="484">
        <v>4091.43</v>
      </c>
      <c r="M140" s="485" t="s">
        <v>77</v>
      </c>
      <c r="N140" s="486">
        <v>17.12</v>
      </c>
      <c r="O140" s="486">
        <v>7.62</v>
      </c>
      <c r="P140" s="486">
        <v>42.7</v>
      </c>
      <c r="Q140" s="486">
        <v>3276</v>
      </c>
      <c r="R140" s="486" t="s">
        <v>81</v>
      </c>
      <c r="S140" s="486">
        <v>2939</v>
      </c>
      <c r="T140" s="486">
        <v>9.5</v>
      </c>
      <c r="U140" s="487" t="s">
        <v>77</v>
      </c>
      <c r="V140" s="486" t="s">
        <v>77</v>
      </c>
      <c r="W140" s="486" t="s">
        <v>77</v>
      </c>
      <c r="X140" s="486" t="s">
        <v>77</v>
      </c>
      <c r="Y140" s="590">
        <v>4150</v>
      </c>
      <c r="Z140" s="590" t="s">
        <v>27</v>
      </c>
      <c r="AA140" s="590">
        <v>3850</v>
      </c>
      <c r="AB140" s="486" t="s">
        <v>77</v>
      </c>
      <c r="AC140" s="482" t="s">
        <v>77</v>
      </c>
    </row>
    <row r="141" spans="1:29" s="294" customFormat="1" ht="23.25" customHeight="1" x14ac:dyDescent="0.4">
      <c r="A141" s="483">
        <v>86</v>
      </c>
      <c r="B141" s="484" t="s">
        <v>476</v>
      </c>
      <c r="C141" s="484">
        <v>64</v>
      </c>
      <c r="D141" s="484" t="s">
        <v>72</v>
      </c>
      <c r="E141" s="484" t="s">
        <v>27</v>
      </c>
      <c r="F141" s="484">
        <v>57</v>
      </c>
      <c r="G141" s="495">
        <v>161004592</v>
      </c>
      <c r="H141" s="484" t="s">
        <v>468</v>
      </c>
      <c r="I141" s="484">
        <v>3993.82</v>
      </c>
      <c r="J141" s="494">
        <v>3993.82</v>
      </c>
      <c r="K141" s="494">
        <v>3962.65</v>
      </c>
      <c r="L141" s="484">
        <v>3962.65</v>
      </c>
      <c r="M141" s="496" t="s">
        <v>77</v>
      </c>
      <c r="N141" s="497">
        <v>17.440000000000001</v>
      </c>
      <c r="O141" s="497">
        <v>6.44</v>
      </c>
      <c r="P141" s="497">
        <v>50.99</v>
      </c>
      <c r="Q141" s="497">
        <v>2691</v>
      </c>
      <c r="R141" s="497" t="s">
        <v>54</v>
      </c>
      <c r="S141" s="497">
        <v>2375</v>
      </c>
      <c r="T141" s="497">
        <v>11</v>
      </c>
      <c r="U141" s="498" t="s">
        <v>77</v>
      </c>
      <c r="V141" s="497" t="s">
        <v>77</v>
      </c>
      <c r="W141" s="497" t="s">
        <v>77</v>
      </c>
      <c r="X141" s="497" t="s">
        <v>77</v>
      </c>
      <c r="Y141" s="590">
        <v>4150</v>
      </c>
      <c r="Z141" s="590" t="s">
        <v>27</v>
      </c>
      <c r="AA141" s="590">
        <v>3850</v>
      </c>
      <c r="AB141" s="497" t="s">
        <v>77</v>
      </c>
      <c r="AC141" s="482" t="s">
        <v>77</v>
      </c>
    </row>
    <row r="142" spans="1:29" s="294" customFormat="1" ht="23.25" customHeight="1" x14ac:dyDescent="0.4">
      <c r="A142" s="483" t="s">
        <v>77</v>
      </c>
      <c r="B142" s="484" t="s">
        <v>77</v>
      </c>
      <c r="C142" s="484" t="s">
        <v>77</v>
      </c>
      <c r="D142" s="587" t="s">
        <v>72</v>
      </c>
      <c r="E142" s="587" t="s">
        <v>27</v>
      </c>
      <c r="F142" s="484" t="s">
        <v>77</v>
      </c>
      <c r="G142" s="591" t="s">
        <v>77</v>
      </c>
      <c r="H142" s="500" t="s">
        <v>77</v>
      </c>
      <c r="I142" s="592">
        <v>8117.44</v>
      </c>
      <c r="J142" s="588">
        <v>8117.44</v>
      </c>
      <c r="K142" s="588">
        <v>8054.08</v>
      </c>
      <c r="L142" s="587">
        <v>8054.08</v>
      </c>
      <c r="M142" s="485" t="s">
        <v>77</v>
      </c>
      <c r="N142" s="502">
        <v>17.28</v>
      </c>
      <c r="O142" s="502">
        <v>7.04</v>
      </c>
      <c r="P142" s="502">
        <v>46.78</v>
      </c>
      <c r="Q142" s="502">
        <v>2988</v>
      </c>
      <c r="R142" s="502" t="s">
        <v>61</v>
      </c>
      <c r="S142" s="502">
        <v>2662</v>
      </c>
      <c r="T142" s="502">
        <v>10.24</v>
      </c>
      <c r="U142" s="506" t="s">
        <v>77</v>
      </c>
      <c r="V142" s="507" t="s">
        <v>77</v>
      </c>
      <c r="W142" s="507" t="s">
        <v>77</v>
      </c>
      <c r="X142" s="507" t="s">
        <v>77</v>
      </c>
      <c r="Y142" s="589">
        <v>4150</v>
      </c>
      <c r="Z142" s="589" t="s">
        <v>27</v>
      </c>
      <c r="AA142" s="589">
        <v>3850</v>
      </c>
      <c r="AB142" s="507" t="s">
        <v>77</v>
      </c>
      <c r="AC142" s="482" t="s">
        <v>77</v>
      </c>
    </row>
    <row r="143" spans="1:29" s="294" customFormat="1" ht="23.25" customHeight="1" x14ac:dyDescent="0.4">
      <c r="A143" s="483" t="s">
        <v>77</v>
      </c>
      <c r="B143" s="484" t="s">
        <v>77</v>
      </c>
      <c r="C143" s="484" t="s">
        <v>77</v>
      </c>
      <c r="D143" s="484" t="s">
        <v>77</v>
      </c>
      <c r="E143" s="484" t="s">
        <v>77</v>
      </c>
      <c r="F143" s="484" t="s">
        <v>77</v>
      </c>
      <c r="G143" s="591" t="s">
        <v>77</v>
      </c>
      <c r="H143" s="500" t="s">
        <v>77</v>
      </c>
      <c r="I143" s="505" t="s">
        <v>77</v>
      </c>
      <c r="J143" s="494" t="s">
        <v>77</v>
      </c>
      <c r="K143" s="494" t="s">
        <v>77</v>
      </c>
      <c r="L143" s="484" t="s">
        <v>77</v>
      </c>
      <c r="M143" s="485" t="s">
        <v>77</v>
      </c>
      <c r="N143" s="486" t="s">
        <v>77</v>
      </c>
      <c r="O143" s="486" t="s">
        <v>77</v>
      </c>
      <c r="P143" s="486" t="s">
        <v>77</v>
      </c>
      <c r="Q143" s="486" t="s">
        <v>77</v>
      </c>
      <c r="R143" s="486" t="s">
        <v>77</v>
      </c>
      <c r="S143" s="486" t="s">
        <v>77</v>
      </c>
      <c r="T143" s="486" t="s">
        <v>77</v>
      </c>
      <c r="U143" s="487" t="s">
        <v>77</v>
      </c>
      <c r="V143" s="486" t="s">
        <v>77</v>
      </c>
      <c r="W143" s="486" t="s">
        <v>77</v>
      </c>
      <c r="X143" s="486" t="s">
        <v>77</v>
      </c>
      <c r="Y143" s="486" t="s">
        <v>77</v>
      </c>
      <c r="Z143" s="486" t="s">
        <v>77</v>
      </c>
      <c r="AA143" s="486" t="s">
        <v>77</v>
      </c>
      <c r="AB143" s="486" t="s">
        <v>77</v>
      </c>
      <c r="AC143" s="482" t="s">
        <v>77</v>
      </c>
    </row>
    <row r="144" spans="1:29" s="294" customFormat="1" ht="23.25" customHeight="1" x14ac:dyDescent="0.4">
      <c r="A144" s="483" t="s">
        <v>77</v>
      </c>
      <c r="B144" s="484" t="s">
        <v>77</v>
      </c>
      <c r="C144" s="484" t="s">
        <v>77</v>
      </c>
      <c r="D144" s="484" t="s">
        <v>77</v>
      </c>
      <c r="E144" s="484" t="s">
        <v>77</v>
      </c>
      <c r="F144" s="484" t="s">
        <v>77</v>
      </c>
      <c r="G144" s="591" t="s">
        <v>77</v>
      </c>
      <c r="H144" s="500" t="s">
        <v>77</v>
      </c>
      <c r="I144" s="505" t="s">
        <v>77</v>
      </c>
      <c r="J144" s="494" t="s">
        <v>77</v>
      </c>
      <c r="K144" s="494" t="s">
        <v>77</v>
      </c>
      <c r="L144" s="484" t="s">
        <v>77</v>
      </c>
      <c r="M144" s="485" t="s">
        <v>77</v>
      </c>
      <c r="N144" s="486" t="s">
        <v>77</v>
      </c>
      <c r="O144" s="486" t="s">
        <v>77</v>
      </c>
      <c r="P144" s="486" t="s">
        <v>77</v>
      </c>
      <c r="Q144" s="486" t="s">
        <v>77</v>
      </c>
      <c r="R144" s="486" t="s">
        <v>77</v>
      </c>
      <c r="S144" s="486" t="s">
        <v>77</v>
      </c>
      <c r="T144" s="486" t="s">
        <v>77</v>
      </c>
      <c r="U144" s="487" t="s">
        <v>77</v>
      </c>
      <c r="V144" s="486" t="s">
        <v>77</v>
      </c>
      <c r="W144" s="486" t="s">
        <v>77</v>
      </c>
      <c r="X144" s="486" t="s">
        <v>77</v>
      </c>
      <c r="Y144" s="486" t="s">
        <v>77</v>
      </c>
      <c r="Z144" s="486" t="s">
        <v>77</v>
      </c>
      <c r="AA144" s="486" t="s">
        <v>77</v>
      </c>
      <c r="AB144" s="486" t="s">
        <v>77</v>
      </c>
      <c r="AC144" s="482" t="s">
        <v>77</v>
      </c>
    </row>
    <row r="145" spans="1:29" s="294" customFormat="1" ht="23.25" customHeight="1" x14ac:dyDescent="0.4">
      <c r="A145" s="593" t="s">
        <v>3</v>
      </c>
      <c r="B145" s="593" t="s">
        <v>4</v>
      </c>
      <c r="C145" s="593" t="s">
        <v>5</v>
      </c>
      <c r="D145" s="593" t="s">
        <v>6</v>
      </c>
      <c r="E145" s="594" t="s">
        <v>7</v>
      </c>
      <c r="F145" s="593" t="s">
        <v>8</v>
      </c>
      <c r="G145" s="593" t="s">
        <v>9</v>
      </c>
      <c r="H145" s="593" t="s">
        <v>10</v>
      </c>
      <c r="I145" s="456" t="s">
        <v>11</v>
      </c>
      <c r="J145" s="456"/>
      <c r="K145" s="456"/>
      <c r="L145" s="457"/>
      <c r="M145" s="458" t="s">
        <v>77</v>
      </c>
      <c r="N145" s="595" t="s">
        <v>12</v>
      </c>
      <c r="O145" s="460" t="s">
        <v>459</v>
      </c>
      <c r="P145" s="460"/>
      <c r="Q145" s="460"/>
      <c r="R145" s="461"/>
      <c r="S145" s="473" t="s">
        <v>14</v>
      </c>
      <c r="T145" s="463" t="s">
        <v>15</v>
      </c>
      <c r="U145" s="596" t="s">
        <v>77</v>
      </c>
      <c r="V145" s="595" t="s">
        <v>12</v>
      </c>
      <c r="W145" s="460" t="s">
        <v>460</v>
      </c>
      <c r="X145" s="460"/>
      <c r="Y145" s="460"/>
      <c r="Z145" s="461"/>
      <c r="AA145" s="473" t="s">
        <v>14</v>
      </c>
      <c r="AB145" s="463" t="s">
        <v>15</v>
      </c>
      <c r="AC145" s="89" t="s">
        <v>77</v>
      </c>
    </row>
    <row r="146" spans="1:29" s="294" customFormat="1" ht="23.25" customHeight="1" x14ac:dyDescent="0.4">
      <c r="A146" s="465"/>
      <c r="B146" s="465"/>
      <c r="C146" s="465"/>
      <c r="D146" s="465"/>
      <c r="E146" s="466"/>
      <c r="F146" s="465"/>
      <c r="G146" s="465"/>
      <c r="H146" s="465"/>
      <c r="I146" s="467" t="s">
        <v>17</v>
      </c>
      <c r="J146" s="468" t="s">
        <v>18</v>
      </c>
      <c r="K146" s="469" t="s">
        <v>19</v>
      </c>
      <c r="L146" s="582" t="s">
        <v>20</v>
      </c>
      <c r="M146" s="458" t="s">
        <v>77</v>
      </c>
      <c r="N146" s="470"/>
      <c r="O146" s="471" t="s">
        <v>21</v>
      </c>
      <c r="P146" s="471" t="s">
        <v>22</v>
      </c>
      <c r="Q146" s="471" t="s">
        <v>23</v>
      </c>
      <c r="R146" s="472" t="s">
        <v>24</v>
      </c>
      <c r="S146" s="473"/>
      <c r="T146" s="474"/>
      <c r="U146" s="475" t="s">
        <v>77</v>
      </c>
      <c r="V146" s="470"/>
      <c r="W146" s="471" t="s">
        <v>21</v>
      </c>
      <c r="X146" s="471" t="s">
        <v>22</v>
      </c>
      <c r="Y146" s="471" t="s">
        <v>23</v>
      </c>
      <c r="Z146" s="472" t="s">
        <v>24</v>
      </c>
      <c r="AA146" s="473"/>
      <c r="AB146" s="474"/>
      <c r="AC146" s="89" t="s">
        <v>77</v>
      </c>
    </row>
    <row r="147" spans="1:29" s="555" customFormat="1" ht="23.25" customHeight="1" x14ac:dyDescent="0.4">
      <c r="A147" s="476">
        <v>23</v>
      </c>
      <c r="B147" s="477" t="s">
        <v>461</v>
      </c>
      <c r="C147" s="477">
        <v>17</v>
      </c>
      <c r="D147" s="477" t="s">
        <v>462</v>
      </c>
      <c r="E147" s="477" t="s">
        <v>81</v>
      </c>
      <c r="F147" s="477">
        <v>59</v>
      </c>
      <c r="G147" s="584">
        <v>162000255</v>
      </c>
      <c r="H147" s="477" t="s">
        <v>463</v>
      </c>
      <c r="I147" s="477">
        <v>3843.58</v>
      </c>
      <c r="J147" s="597">
        <v>3843.58</v>
      </c>
      <c r="K147" s="597">
        <v>3814.01</v>
      </c>
      <c r="L147" s="477">
        <v>3814.01</v>
      </c>
      <c r="M147" s="509" t="s">
        <v>77</v>
      </c>
      <c r="N147" s="507">
        <v>16.399999999999999</v>
      </c>
      <c r="O147" s="507">
        <v>4.54</v>
      </c>
      <c r="P147" s="507">
        <v>37.659999999999997</v>
      </c>
      <c r="Q147" s="507">
        <v>4232</v>
      </c>
      <c r="R147" s="507" t="s">
        <v>27</v>
      </c>
      <c r="S147" s="507">
        <v>3706</v>
      </c>
      <c r="T147" s="507">
        <v>11.86</v>
      </c>
      <c r="U147" s="506" t="s">
        <v>77</v>
      </c>
      <c r="V147" s="507" t="s">
        <v>77</v>
      </c>
      <c r="W147" s="507" t="s">
        <v>77</v>
      </c>
      <c r="X147" s="507" t="s">
        <v>77</v>
      </c>
      <c r="Y147" s="598">
        <v>3250</v>
      </c>
      <c r="Z147" s="598" t="s">
        <v>81</v>
      </c>
      <c r="AA147" s="598">
        <v>2950</v>
      </c>
      <c r="AB147" s="507" t="s">
        <v>77</v>
      </c>
      <c r="AC147" s="482" t="s">
        <v>77</v>
      </c>
    </row>
    <row r="148" spans="1:29" s="555" customFormat="1" ht="23.25" customHeight="1" x14ac:dyDescent="0.4">
      <c r="A148" s="483">
        <v>75</v>
      </c>
      <c r="B148" s="484" t="s">
        <v>464</v>
      </c>
      <c r="C148" s="484">
        <v>56</v>
      </c>
      <c r="D148" s="484" t="s">
        <v>143</v>
      </c>
      <c r="E148" s="484" t="s">
        <v>81</v>
      </c>
      <c r="F148" s="484">
        <v>58</v>
      </c>
      <c r="G148" s="495">
        <v>162000287</v>
      </c>
      <c r="H148" s="484" t="s">
        <v>465</v>
      </c>
      <c r="I148" s="484">
        <v>3590.8</v>
      </c>
      <c r="J148" s="494">
        <v>3590.8</v>
      </c>
      <c r="K148" s="494">
        <v>3562.4</v>
      </c>
      <c r="L148" s="484">
        <v>3562.4</v>
      </c>
      <c r="M148" s="485" t="s">
        <v>77</v>
      </c>
      <c r="N148" s="486">
        <v>16.79</v>
      </c>
      <c r="O148" s="486">
        <v>7.54</v>
      </c>
      <c r="P148" s="486">
        <v>41.61</v>
      </c>
      <c r="Q148" s="486">
        <v>3393</v>
      </c>
      <c r="R148" s="486" t="s">
        <v>81</v>
      </c>
      <c r="S148" s="486">
        <v>3053</v>
      </c>
      <c r="T148" s="486">
        <v>9.25</v>
      </c>
      <c r="U148" s="487" t="s">
        <v>77</v>
      </c>
      <c r="V148" s="486" t="s">
        <v>77</v>
      </c>
      <c r="W148" s="486" t="s">
        <v>77</v>
      </c>
      <c r="X148" s="486" t="s">
        <v>77</v>
      </c>
      <c r="Y148" s="590">
        <v>3250</v>
      </c>
      <c r="Z148" s="590" t="s">
        <v>81</v>
      </c>
      <c r="AA148" s="590">
        <v>2950</v>
      </c>
      <c r="AB148" s="486" t="s">
        <v>77</v>
      </c>
      <c r="AC148" s="482" t="s">
        <v>77</v>
      </c>
    </row>
    <row r="149" spans="1:29" s="555" customFormat="1" ht="23.25" customHeight="1" x14ac:dyDescent="0.4">
      <c r="A149" s="483" t="s">
        <v>77</v>
      </c>
      <c r="B149" s="484" t="s">
        <v>77</v>
      </c>
      <c r="C149" s="484" t="s">
        <v>77</v>
      </c>
      <c r="D149" s="484" t="s">
        <v>467</v>
      </c>
      <c r="E149" s="484" t="s">
        <v>81</v>
      </c>
      <c r="F149" s="484" t="s">
        <v>77</v>
      </c>
      <c r="G149" s="495" t="s">
        <v>77</v>
      </c>
      <c r="H149" s="484" t="s">
        <v>77</v>
      </c>
      <c r="I149" s="484">
        <v>11020.36</v>
      </c>
      <c r="J149" s="494">
        <v>11020.36</v>
      </c>
      <c r="K149" s="494">
        <v>10934.27</v>
      </c>
      <c r="L149" s="484">
        <v>10934.27</v>
      </c>
      <c r="M149" s="485" t="s">
        <v>77</v>
      </c>
      <c r="N149" s="486">
        <v>17.73</v>
      </c>
      <c r="O149" s="486">
        <v>4.96</v>
      </c>
      <c r="P149" s="486">
        <v>50.58</v>
      </c>
      <c r="Q149" s="486">
        <v>2983</v>
      </c>
      <c r="R149" s="486" t="s">
        <v>61</v>
      </c>
      <c r="S149" s="486">
        <v>2577</v>
      </c>
      <c r="T149" s="486">
        <v>12.77</v>
      </c>
      <c r="U149" s="487" t="s">
        <v>77</v>
      </c>
      <c r="V149" s="486" t="s">
        <v>77</v>
      </c>
      <c r="W149" s="486" t="s">
        <v>77</v>
      </c>
      <c r="X149" s="486" t="s">
        <v>77</v>
      </c>
      <c r="Y149" s="486">
        <v>3250</v>
      </c>
      <c r="Z149" s="486" t="s">
        <v>81</v>
      </c>
      <c r="AA149" s="486">
        <v>2950</v>
      </c>
      <c r="AB149" s="486" t="s">
        <v>77</v>
      </c>
      <c r="AC149" s="482" t="s">
        <v>77</v>
      </c>
    </row>
    <row r="150" spans="1:29" ht="25.5" customHeight="1" x14ac:dyDescent="0.35">
      <c r="A150" s="483" t="s">
        <v>77</v>
      </c>
      <c r="B150" s="484" t="s">
        <v>77</v>
      </c>
      <c r="C150" s="484" t="s">
        <v>77</v>
      </c>
      <c r="D150" s="484" t="s">
        <v>26</v>
      </c>
      <c r="E150" s="484" t="s">
        <v>27</v>
      </c>
      <c r="F150" s="484" t="s">
        <v>77</v>
      </c>
      <c r="G150" s="495" t="s">
        <v>77</v>
      </c>
      <c r="H150" s="484" t="s">
        <v>77</v>
      </c>
      <c r="I150" s="484">
        <v>32336.06</v>
      </c>
      <c r="J150" s="494">
        <v>32336.06</v>
      </c>
      <c r="K150" s="494">
        <v>32083.38</v>
      </c>
      <c r="L150" s="484">
        <v>32083.38</v>
      </c>
      <c r="M150" s="485" t="s">
        <v>77</v>
      </c>
      <c r="N150" s="486">
        <v>16.21</v>
      </c>
      <c r="O150" s="486">
        <v>5.38</v>
      </c>
      <c r="P150" s="486">
        <v>41.16</v>
      </c>
      <c r="Q150" s="486">
        <v>3765</v>
      </c>
      <c r="R150" s="486" t="s">
        <v>53</v>
      </c>
      <c r="S150" s="486">
        <v>3331</v>
      </c>
      <c r="T150" s="486">
        <v>10.83</v>
      </c>
      <c r="U150" s="487" t="s">
        <v>77</v>
      </c>
      <c r="V150" s="486" t="s">
        <v>77</v>
      </c>
      <c r="W150" s="486" t="s">
        <v>77</v>
      </c>
      <c r="X150" s="486" t="s">
        <v>77</v>
      </c>
      <c r="Y150" s="486">
        <v>4150</v>
      </c>
      <c r="Z150" s="486" t="s">
        <v>27</v>
      </c>
      <c r="AA150" s="486">
        <v>3850</v>
      </c>
      <c r="AB150" s="486" t="s">
        <v>77</v>
      </c>
      <c r="AC150" s="482" t="s">
        <v>77</v>
      </c>
    </row>
    <row r="151" spans="1:29" ht="25.5" customHeight="1" x14ac:dyDescent="0.35">
      <c r="A151" s="483">
        <v>9</v>
      </c>
      <c r="B151" s="484" t="s">
        <v>477</v>
      </c>
      <c r="C151" s="484">
        <v>8</v>
      </c>
      <c r="D151" s="484" t="s">
        <v>478</v>
      </c>
      <c r="E151" s="484" t="s">
        <v>53</v>
      </c>
      <c r="F151" s="484">
        <v>58</v>
      </c>
      <c r="G151" s="495">
        <v>151000052</v>
      </c>
      <c r="H151" s="495" t="s">
        <v>479</v>
      </c>
      <c r="I151" s="484">
        <v>3976.6</v>
      </c>
      <c r="J151" s="484">
        <v>3976.6</v>
      </c>
      <c r="K151" s="494">
        <v>3945.18</v>
      </c>
      <c r="L151" s="484">
        <v>3945.18</v>
      </c>
      <c r="M151" s="485" t="s">
        <v>77</v>
      </c>
      <c r="N151" s="486">
        <v>14.31</v>
      </c>
      <c r="O151" s="486">
        <v>5.43</v>
      </c>
      <c r="P151" s="486">
        <v>29.71</v>
      </c>
      <c r="Q151" s="486">
        <v>4846</v>
      </c>
      <c r="R151" s="486" t="s">
        <v>69</v>
      </c>
      <c r="S151" s="486">
        <v>4391</v>
      </c>
      <c r="T151" s="486">
        <v>8.8800000000000008</v>
      </c>
      <c r="U151" s="487" t="s">
        <v>77</v>
      </c>
      <c r="V151" s="486">
        <v>11.64</v>
      </c>
      <c r="W151" s="486">
        <v>6.52</v>
      </c>
      <c r="X151" s="486">
        <v>26.24</v>
      </c>
      <c r="Y151" s="486">
        <v>4903</v>
      </c>
      <c r="Z151" s="486" t="s">
        <v>125</v>
      </c>
      <c r="AA151" s="486">
        <v>4634</v>
      </c>
      <c r="AB151" s="486">
        <v>5.12</v>
      </c>
      <c r="AC151" s="482" t="s">
        <v>77</v>
      </c>
    </row>
    <row r="152" spans="1:29" ht="15" customHeight="1" x14ac:dyDescent="0.35">
      <c r="A152" s="483">
        <v>73</v>
      </c>
      <c r="B152" s="484" t="s">
        <v>465</v>
      </c>
      <c r="C152" s="484">
        <v>54</v>
      </c>
      <c r="D152" s="484" t="s">
        <v>176</v>
      </c>
      <c r="E152" s="484" t="s">
        <v>27</v>
      </c>
      <c r="F152" s="484">
        <v>59</v>
      </c>
      <c r="G152" s="495">
        <v>151000681</v>
      </c>
      <c r="H152" s="484" t="s">
        <v>465</v>
      </c>
      <c r="I152" s="484">
        <v>4091.21</v>
      </c>
      <c r="J152" s="494">
        <v>4091.21</v>
      </c>
      <c r="K152" s="494">
        <v>4059.7</v>
      </c>
      <c r="L152" s="484">
        <v>4059.7</v>
      </c>
      <c r="M152" s="485" t="s">
        <v>77</v>
      </c>
      <c r="N152" s="486">
        <v>17.13</v>
      </c>
      <c r="O152" s="486">
        <v>6.34</v>
      </c>
      <c r="P152" s="486">
        <v>49.68</v>
      </c>
      <c r="Q152" s="486">
        <v>2815</v>
      </c>
      <c r="R152" s="486" t="s">
        <v>61</v>
      </c>
      <c r="S152" s="486">
        <v>2491</v>
      </c>
      <c r="T152" s="486">
        <v>10.79</v>
      </c>
      <c r="U152" s="487" t="s">
        <v>77</v>
      </c>
      <c r="V152" s="486" t="s">
        <v>77</v>
      </c>
      <c r="W152" s="486" t="s">
        <v>77</v>
      </c>
      <c r="X152" s="486" t="s">
        <v>77</v>
      </c>
      <c r="Y152" s="590">
        <v>4150</v>
      </c>
      <c r="Z152" s="590" t="s">
        <v>27</v>
      </c>
      <c r="AA152" s="590">
        <v>3850</v>
      </c>
      <c r="AB152" s="486" t="s">
        <v>77</v>
      </c>
      <c r="AC152" s="482" t="s">
        <v>77</v>
      </c>
    </row>
    <row r="153" spans="1:29" ht="15" customHeight="1" x14ac:dyDescent="0.35">
      <c r="A153" s="483" t="s">
        <v>77</v>
      </c>
      <c r="B153" s="484" t="s">
        <v>77</v>
      </c>
      <c r="C153" s="484" t="s">
        <v>77</v>
      </c>
      <c r="D153" s="484" t="s">
        <v>59</v>
      </c>
      <c r="E153" s="484" t="s">
        <v>27</v>
      </c>
      <c r="F153" s="484" t="s">
        <v>77</v>
      </c>
      <c r="G153" s="495" t="s">
        <v>77</v>
      </c>
      <c r="H153" s="484" t="s">
        <v>77</v>
      </c>
      <c r="I153" s="484">
        <v>0</v>
      </c>
      <c r="J153" s="494">
        <v>0</v>
      </c>
      <c r="K153" s="494">
        <v>0</v>
      </c>
      <c r="L153" s="484">
        <v>0</v>
      </c>
      <c r="M153" s="485" t="s">
        <v>77</v>
      </c>
      <c r="N153" s="486" t="s">
        <v>77</v>
      </c>
      <c r="O153" s="486" t="s">
        <v>77</v>
      </c>
      <c r="P153" s="486" t="s">
        <v>77</v>
      </c>
      <c r="Q153" s="486" t="s">
        <v>77</v>
      </c>
      <c r="R153" s="486" t="s">
        <v>77</v>
      </c>
      <c r="S153" s="486" t="s">
        <v>77</v>
      </c>
      <c r="T153" s="486" t="s">
        <v>77</v>
      </c>
      <c r="U153" s="487" t="s">
        <v>77</v>
      </c>
      <c r="V153" s="486" t="s">
        <v>77</v>
      </c>
      <c r="W153" s="486" t="s">
        <v>77</v>
      </c>
      <c r="X153" s="486" t="s">
        <v>77</v>
      </c>
      <c r="Y153" s="486">
        <v>4150</v>
      </c>
      <c r="Z153" s="486" t="s">
        <v>27</v>
      </c>
      <c r="AA153" s="486">
        <v>3850</v>
      </c>
      <c r="AB153" s="486" t="s">
        <v>77</v>
      </c>
      <c r="AC153" s="482" t="s">
        <v>77</v>
      </c>
    </row>
    <row r="154" spans="1:29" ht="23.25" x14ac:dyDescent="0.35">
      <c r="A154" s="483" t="s">
        <v>77</v>
      </c>
      <c r="B154" s="484" t="s">
        <v>77</v>
      </c>
      <c r="C154" s="484" t="s">
        <v>77</v>
      </c>
      <c r="D154" s="484" t="s">
        <v>74</v>
      </c>
      <c r="E154" s="484" t="s">
        <v>27</v>
      </c>
      <c r="F154" s="484" t="s">
        <v>77</v>
      </c>
      <c r="G154" s="495" t="s">
        <v>77</v>
      </c>
      <c r="H154" s="484" t="s">
        <v>77</v>
      </c>
      <c r="I154" s="484">
        <v>53117.16</v>
      </c>
      <c r="J154" s="494">
        <v>53117.16</v>
      </c>
      <c r="K154" s="494">
        <v>52703.44</v>
      </c>
      <c r="L154" s="484">
        <v>52703.44</v>
      </c>
      <c r="M154" s="485" t="s">
        <v>77</v>
      </c>
      <c r="N154" s="486">
        <v>15.74</v>
      </c>
      <c r="O154" s="486">
        <v>5.47</v>
      </c>
      <c r="P154" s="486">
        <v>42.44</v>
      </c>
      <c r="Q154" s="486">
        <v>3677</v>
      </c>
      <c r="R154" s="486" t="s">
        <v>29</v>
      </c>
      <c r="S154" s="486">
        <v>3281</v>
      </c>
      <c r="T154" s="486">
        <v>10.27</v>
      </c>
      <c r="U154" s="487" t="s">
        <v>77</v>
      </c>
      <c r="V154" s="486" t="s">
        <v>77</v>
      </c>
      <c r="W154" s="486" t="s">
        <v>77</v>
      </c>
      <c r="X154" s="486" t="s">
        <v>77</v>
      </c>
      <c r="Y154" s="590">
        <v>4150</v>
      </c>
      <c r="Z154" s="590" t="s">
        <v>27</v>
      </c>
      <c r="AA154" s="590">
        <v>3850</v>
      </c>
      <c r="AB154" s="486" t="s">
        <v>77</v>
      </c>
      <c r="AC154" s="482" t="s">
        <v>77</v>
      </c>
    </row>
    <row r="155" spans="1:29" ht="23.25" x14ac:dyDescent="0.35">
      <c r="A155" s="483" t="s">
        <v>77</v>
      </c>
      <c r="B155" s="484" t="s">
        <v>77</v>
      </c>
      <c r="C155" s="484" t="s">
        <v>77</v>
      </c>
      <c r="D155" s="484" t="s">
        <v>493</v>
      </c>
      <c r="E155" s="484" t="s">
        <v>27</v>
      </c>
      <c r="F155" s="484" t="s">
        <v>77</v>
      </c>
      <c r="G155" s="495" t="s">
        <v>77</v>
      </c>
      <c r="H155" s="484" t="s">
        <v>77</v>
      </c>
      <c r="I155" s="484">
        <v>11514.52</v>
      </c>
      <c r="J155" s="494">
        <v>11514.52</v>
      </c>
      <c r="K155" s="494">
        <v>11424.35</v>
      </c>
      <c r="L155" s="484">
        <v>11424.35</v>
      </c>
      <c r="M155" s="485" t="s">
        <v>77</v>
      </c>
      <c r="N155" s="486">
        <v>16.399999999999999</v>
      </c>
      <c r="O155" s="486">
        <v>5.29</v>
      </c>
      <c r="P155" s="486">
        <v>39.43</v>
      </c>
      <c r="Q155" s="486">
        <v>3942</v>
      </c>
      <c r="R155" s="486" t="s">
        <v>53</v>
      </c>
      <c r="S155" s="486">
        <v>3482</v>
      </c>
      <c r="T155" s="486">
        <v>11.11</v>
      </c>
      <c r="U155" s="487" t="s">
        <v>77</v>
      </c>
      <c r="V155" s="486" t="s">
        <v>77</v>
      </c>
      <c r="W155" s="486" t="s">
        <v>77</v>
      </c>
      <c r="X155" s="486" t="s">
        <v>77</v>
      </c>
      <c r="Y155" s="590">
        <v>4150</v>
      </c>
      <c r="Z155" s="590" t="s">
        <v>27</v>
      </c>
      <c r="AA155" s="590">
        <v>3850</v>
      </c>
      <c r="AB155" s="486" t="s">
        <v>77</v>
      </c>
      <c r="AC155" s="482" t="s">
        <v>77</v>
      </c>
    </row>
    <row r="156" spans="1:29" ht="23.25" x14ac:dyDescent="0.35">
      <c r="A156" s="483">
        <v>4</v>
      </c>
      <c r="B156" s="484" t="s">
        <v>490</v>
      </c>
      <c r="C156" s="484">
        <v>4</v>
      </c>
      <c r="D156" s="484" t="s">
        <v>495</v>
      </c>
      <c r="E156" s="484" t="s">
        <v>81</v>
      </c>
      <c r="F156" s="484">
        <v>58</v>
      </c>
      <c r="G156" s="495">
        <v>162000245</v>
      </c>
      <c r="H156" s="495" t="s">
        <v>489</v>
      </c>
      <c r="I156" s="484">
        <v>3960.8</v>
      </c>
      <c r="J156" s="494">
        <v>3960.8</v>
      </c>
      <c r="K156" s="494">
        <v>3929.91</v>
      </c>
      <c r="L156" s="484">
        <v>3929.91</v>
      </c>
      <c r="M156" s="485" t="s">
        <v>77</v>
      </c>
      <c r="N156" s="486">
        <v>15.73</v>
      </c>
      <c r="O156" s="486">
        <v>6.07</v>
      </c>
      <c r="P156" s="486">
        <v>48.07</v>
      </c>
      <c r="Q156" s="486">
        <v>3114</v>
      </c>
      <c r="R156" s="486" t="s">
        <v>81</v>
      </c>
      <c r="S156" s="486">
        <v>2794</v>
      </c>
      <c r="T156" s="486">
        <v>9.66</v>
      </c>
      <c r="U156" s="487" t="s">
        <v>77</v>
      </c>
      <c r="V156" s="486" t="s">
        <v>77</v>
      </c>
      <c r="W156" s="486" t="s">
        <v>77</v>
      </c>
      <c r="X156" s="486" t="s">
        <v>77</v>
      </c>
      <c r="Y156" s="590">
        <v>3250</v>
      </c>
      <c r="Z156" s="590" t="s">
        <v>81</v>
      </c>
      <c r="AA156" s="590">
        <v>2950</v>
      </c>
      <c r="AB156" s="486" t="s">
        <v>77</v>
      </c>
      <c r="AC156" s="482" t="s">
        <v>77</v>
      </c>
    </row>
    <row r="157" spans="1:29" ht="23.25" x14ac:dyDescent="0.35">
      <c r="A157" s="483" t="s">
        <v>77</v>
      </c>
      <c r="B157" s="484" t="s">
        <v>77</v>
      </c>
      <c r="C157" s="484" t="s">
        <v>77</v>
      </c>
      <c r="D157" s="484" t="s">
        <v>184</v>
      </c>
      <c r="E157" s="484" t="s">
        <v>27</v>
      </c>
      <c r="F157" s="484" t="s">
        <v>77</v>
      </c>
      <c r="G157" s="495" t="s">
        <v>77</v>
      </c>
      <c r="H157" s="484" t="s">
        <v>77</v>
      </c>
      <c r="I157" s="484">
        <v>27840.85</v>
      </c>
      <c r="J157" s="494">
        <v>27840.85</v>
      </c>
      <c r="K157" s="494">
        <v>27622.65</v>
      </c>
      <c r="L157" s="484">
        <v>27622.65</v>
      </c>
      <c r="M157" s="485" t="s">
        <v>77</v>
      </c>
      <c r="N157" s="486">
        <v>16</v>
      </c>
      <c r="O157" s="486">
        <v>5.52</v>
      </c>
      <c r="P157" s="486">
        <v>40.11</v>
      </c>
      <c r="Q157" s="486">
        <v>4012</v>
      </c>
      <c r="R157" s="486" t="s">
        <v>27</v>
      </c>
      <c r="S157" s="486">
        <v>3566</v>
      </c>
      <c r="T157" s="486">
        <v>10.48</v>
      </c>
      <c r="U157" s="487" t="s">
        <v>77</v>
      </c>
      <c r="V157" s="486" t="s">
        <v>77</v>
      </c>
      <c r="W157" s="486" t="s">
        <v>77</v>
      </c>
      <c r="X157" s="486" t="s">
        <v>77</v>
      </c>
      <c r="Y157" s="590">
        <v>4150</v>
      </c>
      <c r="Z157" s="590" t="s">
        <v>27</v>
      </c>
      <c r="AA157" s="590">
        <v>3850</v>
      </c>
      <c r="AB157" s="486" t="s">
        <v>77</v>
      </c>
      <c r="AC157" s="482" t="s">
        <v>77</v>
      </c>
    </row>
    <row r="158" spans="1:29" ht="23.25" x14ac:dyDescent="0.35">
      <c r="A158" s="483" t="s">
        <v>77</v>
      </c>
      <c r="B158" s="484" t="s">
        <v>77</v>
      </c>
      <c r="C158" s="484" t="s">
        <v>77</v>
      </c>
      <c r="D158" s="484" t="s">
        <v>121</v>
      </c>
      <c r="E158" s="484" t="s">
        <v>27</v>
      </c>
      <c r="F158" s="484" t="s">
        <v>77</v>
      </c>
      <c r="G158" s="495" t="s">
        <v>77</v>
      </c>
      <c r="H158" s="484" t="s">
        <v>77</v>
      </c>
      <c r="I158" s="484">
        <v>0</v>
      </c>
      <c r="J158" s="494">
        <v>0</v>
      </c>
      <c r="K158" s="494">
        <v>0</v>
      </c>
      <c r="L158" s="484">
        <v>0</v>
      </c>
      <c r="M158" s="485" t="s">
        <v>77</v>
      </c>
      <c r="N158" s="486" t="s">
        <v>77</v>
      </c>
      <c r="O158" s="486" t="s">
        <v>77</v>
      </c>
      <c r="P158" s="486" t="s">
        <v>77</v>
      </c>
      <c r="Q158" s="486" t="s">
        <v>77</v>
      </c>
      <c r="R158" s="486" t="s">
        <v>77</v>
      </c>
      <c r="S158" s="486" t="s">
        <v>77</v>
      </c>
      <c r="T158" s="486" t="s">
        <v>77</v>
      </c>
      <c r="U158" s="487" t="s">
        <v>77</v>
      </c>
      <c r="V158" s="486" t="s">
        <v>77</v>
      </c>
      <c r="W158" s="486" t="s">
        <v>77</v>
      </c>
      <c r="X158" s="486" t="s">
        <v>77</v>
      </c>
      <c r="Y158" s="590">
        <v>4150</v>
      </c>
      <c r="Z158" s="590" t="s">
        <v>27</v>
      </c>
      <c r="AA158" s="590">
        <v>3850</v>
      </c>
      <c r="AB158" s="486" t="s">
        <v>77</v>
      </c>
      <c r="AC158" s="482" t="s">
        <v>77</v>
      </c>
    </row>
    <row r="159" spans="1:29" ht="23.25" x14ac:dyDescent="0.35">
      <c r="A159" s="483" t="s">
        <v>77</v>
      </c>
      <c r="B159" s="484" t="s">
        <v>77</v>
      </c>
      <c r="C159" s="484" t="s">
        <v>77</v>
      </c>
      <c r="D159" s="484" t="s">
        <v>350</v>
      </c>
      <c r="E159" s="484" t="s">
        <v>27</v>
      </c>
      <c r="F159" s="484" t="s">
        <v>77</v>
      </c>
      <c r="G159" s="495" t="s">
        <v>77</v>
      </c>
      <c r="H159" s="484" t="s">
        <v>77</v>
      </c>
      <c r="I159" s="484">
        <v>8100.28</v>
      </c>
      <c r="J159" s="494">
        <v>8100.28</v>
      </c>
      <c r="K159" s="494">
        <v>8036.73</v>
      </c>
      <c r="L159" s="484">
        <v>8036.73</v>
      </c>
      <c r="M159" s="485" t="s">
        <v>77</v>
      </c>
      <c r="N159" s="486">
        <v>14.51</v>
      </c>
      <c r="O159" s="486">
        <v>3.6</v>
      </c>
      <c r="P159" s="486">
        <v>43.77</v>
      </c>
      <c r="Q159" s="486">
        <v>3788</v>
      </c>
      <c r="R159" s="486" t="s">
        <v>53</v>
      </c>
      <c r="S159" s="486">
        <v>3364</v>
      </c>
      <c r="T159" s="486">
        <v>10.91</v>
      </c>
      <c r="U159" s="487" t="s">
        <v>77</v>
      </c>
      <c r="V159" s="486" t="s">
        <v>77</v>
      </c>
      <c r="W159" s="486" t="s">
        <v>77</v>
      </c>
      <c r="X159" s="486" t="s">
        <v>77</v>
      </c>
      <c r="Y159" s="590">
        <v>4150</v>
      </c>
      <c r="Z159" s="590" t="s">
        <v>27</v>
      </c>
      <c r="AA159" s="590">
        <v>3850</v>
      </c>
      <c r="AB159" s="486" t="s">
        <v>77</v>
      </c>
      <c r="AC159" s="482" t="s">
        <v>77</v>
      </c>
    </row>
    <row r="160" spans="1:29" ht="23.25" x14ac:dyDescent="0.35">
      <c r="A160" s="483" t="s">
        <v>77</v>
      </c>
      <c r="B160" s="484" t="s">
        <v>77</v>
      </c>
      <c r="C160" s="484" t="s">
        <v>77</v>
      </c>
      <c r="D160" s="484" t="s">
        <v>499</v>
      </c>
      <c r="E160" s="484" t="s">
        <v>27</v>
      </c>
      <c r="F160" s="484" t="s">
        <v>77</v>
      </c>
      <c r="G160" s="495" t="s">
        <v>77</v>
      </c>
      <c r="H160" s="484" t="s">
        <v>77</v>
      </c>
      <c r="I160" s="484">
        <v>15971.23</v>
      </c>
      <c r="J160" s="494">
        <v>15971.23</v>
      </c>
      <c r="K160" s="494">
        <v>15846.85</v>
      </c>
      <c r="L160" s="484">
        <v>15846.85</v>
      </c>
      <c r="M160" s="485" t="s">
        <v>77</v>
      </c>
      <c r="N160" s="486">
        <v>16.04</v>
      </c>
      <c r="O160" s="486">
        <v>5.43</v>
      </c>
      <c r="P160" s="486">
        <v>45.77</v>
      </c>
      <c r="Q160" s="486">
        <v>3327</v>
      </c>
      <c r="R160" s="486" t="s">
        <v>81</v>
      </c>
      <c r="S160" s="486">
        <v>2960</v>
      </c>
      <c r="T160" s="486">
        <v>10.61</v>
      </c>
      <c r="U160" s="487" t="s">
        <v>77</v>
      </c>
      <c r="V160" s="486" t="s">
        <v>77</v>
      </c>
      <c r="W160" s="486" t="s">
        <v>77</v>
      </c>
      <c r="X160" s="486" t="s">
        <v>77</v>
      </c>
      <c r="Y160" s="590">
        <v>4150</v>
      </c>
      <c r="Z160" s="590" t="s">
        <v>27</v>
      </c>
      <c r="AA160" s="590">
        <v>3850</v>
      </c>
      <c r="AB160" s="486" t="s">
        <v>77</v>
      </c>
      <c r="AC160" s="482" t="s">
        <v>77</v>
      </c>
    </row>
    <row r="161" spans="1:29" ht="23.25" x14ac:dyDescent="0.35">
      <c r="A161" s="483">
        <v>46</v>
      </c>
      <c r="B161" s="484" t="s">
        <v>491</v>
      </c>
      <c r="C161" s="484">
        <v>34</v>
      </c>
      <c r="D161" s="484" t="s">
        <v>500</v>
      </c>
      <c r="E161" s="484" t="s">
        <v>27</v>
      </c>
      <c r="F161" s="484">
        <v>59</v>
      </c>
      <c r="G161" s="495">
        <v>162000270</v>
      </c>
      <c r="H161" s="484" t="s">
        <v>473</v>
      </c>
      <c r="I161" s="484">
        <v>4060.82</v>
      </c>
      <c r="J161" s="494">
        <v>4060.82</v>
      </c>
      <c r="K161" s="494">
        <v>4029.13</v>
      </c>
      <c r="L161" s="484">
        <v>4029.13</v>
      </c>
      <c r="M161" s="485" t="s">
        <v>77</v>
      </c>
      <c r="N161" s="486">
        <v>17.03</v>
      </c>
      <c r="O161" s="486">
        <v>6.49</v>
      </c>
      <c r="P161" s="486">
        <v>35.869999999999997</v>
      </c>
      <c r="Q161" s="486">
        <v>4115</v>
      </c>
      <c r="R161" s="486" t="s">
        <v>27</v>
      </c>
      <c r="S161" s="486">
        <v>3651</v>
      </c>
      <c r="T161" s="486">
        <v>10.54</v>
      </c>
      <c r="U161" s="487" t="s">
        <v>77</v>
      </c>
      <c r="V161" s="486" t="s">
        <v>77</v>
      </c>
      <c r="W161" s="486" t="s">
        <v>77</v>
      </c>
      <c r="X161" s="486" t="s">
        <v>77</v>
      </c>
      <c r="Y161" s="590">
        <v>4150</v>
      </c>
      <c r="Z161" s="590" t="s">
        <v>27</v>
      </c>
      <c r="AA161" s="590">
        <v>3850</v>
      </c>
      <c r="AB161" s="486" t="s">
        <v>77</v>
      </c>
      <c r="AC161" s="482" t="s">
        <v>77</v>
      </c>
    </row>
    <row r="162" spans="1:29" ht="23.25" x14ac:dyDescent="0.35">
      <c r="A162" s="483" t="s">
        <v>77</v>
      </c>
      <c r="B162" s="484" t="s">
        <v>77</v>
      </c>
      <c r="C162" s="484" t="s">
        <v>77</v>
      </c>
      <c r="D162" s="484" t="s">
        <v>68</v>
      </c>
      <c r="E162" s="484" t="s">
        <v>69</v>
      </c>
      <c r="F162" s="484" t="s">
        <v>77</v>
      </c>
      <c r="G162" s="495" t="s">
        <v>77</v>
      </c>
      <c r="H162" s="484" t="s">
        <v>77</v>
      </c>
      <c r="I162" s="484">
        <v>73402.86</v>
      </c>
      <c r="J162" s="494">
        <v>73402.86</v>
      </c>
      <c r="K162" s="494">
        <v>72830.350000000006</v>
      </c>
      <c r="L162" s="484">
        <v>72830.350000000006</v>
      </c>
      <c r="M162" s="485" t="s">
        <v>77</v>
      </c>
      <c r="N162" s="486">
        <v>16.27</v>
      </c>
      <c r="O162" s="486">
        <v>6.02</v>
      </c>
      <c r="P162" s="486">
        <v>33.869999999999997</v>
      </c>
      <c r="Q162" s="486">
        <v>4318</v>
      </c>
      <c r="R162" s="486" t="s">
        <v>70</v>
      </c>
      <c r="S162" s="486">
        <v>3853</v>
      </c>
      <c r="T162" s="486">
        <v>10.26</v>
      </c>
      <c r="U162" s="487" t="s">
        <v>77</v>
      </c>
      <c r="V162" s="486" t="s">
        <v>77</v>
      </c>
      <c r="W162" s="486" t="s">
        <v>77</v>
      </c>
      <c r="X162" s="486" t="s">
        <v>77</v>
      </c>
      <c r="Y162" s="590">
        <v>4750</v>
      </c>
      <c r="Z162" s="590" t="s">
        <v>69</v>
      </c>
      <c r="AA162" s="590">
        <v>4450</v>
      </c>
      <c r="AB162" s="486" t="s">
        <v>77</v>
      </c>
      <c r="AC162" s="482" t="s">
        <v>77</v>
      </c>
    </row>
    <row r="163" spans="1:29" ht="23.25" x14ac:dyDescent="0.35">
      <c r="A163" s="483" t="s">
        <v>77</v>
      </c>
      <c r="B163" s="484" t="s">
        <v>77</v>
      </c>
      <c r="C163" s="484" t="s">
        <v>77</v>
      </c>
      <c r="D163" s="484" t="s">
        <v>72</v>
      </c>
      <c r="E163" s="484" t="s">
        <v>27</v>
      </c>
      <c r="F163" s="484" t="s">
        <v>77</v>
      </c>
      <c r="G163" s="591" t="s">
        <v>77</v>
      </c>
      <c r="H163" s="500" t="s">
        <v>77</v>
      </c>
      <c r="I163" s="505">
        <v>8117.44</v>
      </c>
      <c r="J163" s="494">
        <v>8117.44</v>
      </c>
      <c r="K163" s="494">
        <v>8054.08</v>
      </c>
      <c r="L163" s="484">
        <v>8054.08</v>
      </c>
      <c r="M163" s="485" t="s">
        <v>77</v>
      </c>
      <c r="N163" s="486">
        <v>17.28</v>
      </c>
      <c r="O163" s="486">
        <v>7.04</v>
      </c>
      <c r="P163" s="486">
        <v>46.78</v>
      </c>
      <c r="Q163" s="486">
        <v>2988</v>
      </c>
      <c r="R163" s="486" t="s">
        <v>61</v>
      </c>
      <c r="S163" s="486">
        <v>2662</v>
      </c>
      <c r="T163" s="486">
        <v>10.24</v>
      </c>
      <c r="U163" s="487" t="s">
        <v>77</v>
      </c>
      <c r="V163" s="486" t="s">
        <v>77</v>
      </c>
      <c r="W163" s="486" t="s">
        <v>77</v>
      </c>
      <c r="X163" s="486" t="s">
        <v>77</v>
      </c>
      <c r="Y163" s="590">
        <v>4150</v>
      </c>
      <c r="Z163" s="590" t="s">
        <v>27</v>
      </c>
      <c r="AA163" s="590">
        <v>3850</v>
      </c>
      <c r="AB163" s="486" t="s">
        <v>77</v>
      </c>
      <c r="AC163" s="482" t="s">
        <v>77</v>
      </c>
    </row>
    <row r="164" spans="1:29" ht="23.25" x14ac:dyDescent="0.35">
      <c r="A164" s="599" t="s">
        <v>77</v>
      </c>
      <c r="B164" s="587" t="s">
        <v>77</v>
      </c>
      <c r="C164" s="587" t="s">
        <v>77</v>
      </c>
      <c r="D164" s="587" t="s">
        <v>77</v>
      </c>
      <c r="E164" s="587" t="s">
        <v>77</v>
      </c>
      <c r="F164" s="587" t="s">
        <v>77</v>
      </c>
      <c r="G164" s="600" t="s">
        <v>77</v>
      </c>
      <c r="H164" s="601" t="s">
        <v>77</v>
      </c>
      <c r="I164" s="501">
        <v>264944.57</v>
      </c>
      <c r="J164" s="492">
        <v>264944.57</v>
      </c>
      <c r="K164" s="492">
        <v>262876.43</v>
      </c>
      <c r="L164" s="488">
        <v>262876.43</v>
      </c>
      <c r="M164" s="489" t="s">
        <v>77</v>
      </c>
      <c r="N164" s="490">
        <v>16.149999999999999</v>
      </c>
      <c r="O164" s="490">
        <v>5.63</v>
      </c>
      <c r="P164" s="490">
        <v>40.07</v>
      </c>
      <c r="Q164" s="490">
        <v>3851</v>
      </c>
      <c r="R164" s="490" t="s">
        <v>53</v>
      </c>
      <c r="S164" s="490">
        <v>3425</v>
      </c>
      <c r="T164" s="490">
        <v>10.53</v>
      </c>
      <c r="U164" s="491" t="s">
        <v>77</v>
      </c>
      <c r="V164" s="493" t="s">
        <v>77</v>
      </c>
      <c r="W164" s="493" t="s">
        <v>77</v>
      </c>
      <c r="X164" s="493" t="s">
        <v>77</v>
      </c>
      <c r="Y164" s="490">
        <v>4251</v>
      </c>
      <c r="Z164" s="490" t="s">
        <v>27</v>
      </c>
      <c r="AA164" s="490">
        <v>3952</v>
      </c>
      <c r="AB164" s="493" t="s">
        <v>77</v>
      </c>
      <c r="AC164" s="482" t="s">
        <v>77</v>
      </c>
    </row>
  </sheetData>
  <mergeCells count="37">
    <mergeCell ref="T145:T146"/>
    <mergeCell ref="V145:V146"/>
    <mergeCell ref="W145:Z145"/>
    <mergeCell ref="AA145:AA146"/>
    <mergeCell ref="AB145:AB146"/>
    <mergeCell ref="G145:G146"/>
    <mergeCell ref="H145:H146"/>
    <mergeCell ref="I145:L145"/>
    <mergeCell ref="N145:N146"/>
    <mergeCell ref="O145:R145"/>
    <mergeCell ref="S145:S146"/>
    <mergeCell ref="V4:V5"/>
    <mergeCell ref="W4:Z4"/>
    <mergeCell ref="AA4:AA5"/>
    <mergeCell ref="AB4:AB5"/>
    <mergeCell ref="A145:A146"/>
    <mergeCell ref="B145:B146"/>
    <mergeCell ref="C145:C146"/>
    <mergeCell ref="D145:D146"/>
    <mergeCell ref="E145:E146"/>
    <mergeCell ref="F145:F146"/>
    <mergeCell ref="H4:H5"/>
    <mergeCell ref="I4:L4"/>
    <mergeCell ref="N4:N5"/>
    <mergeCell ref="O4:R4"/>
    <mergeCell ref="S4:S5"/>
    <mergeCell ref="T4:T5"/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A1B63-B02F-4484-97AA-678E46BAECB1}">
  <dimension ref="A1:AC164"/>
  <sheetViews>
    <sheetView zoomScale="40" zoomScaleNormal="40" workbookViewId="0">
      <selection activeCell="J31" sqref="J31"/>
    </sheetView>
  </sheetViews>
  <sheetFormatPr defaultColWidth="9.140625" defaultRowHeight="15" x14ac:dyDescent="0.25"/>
  <cols>
    <col min="1" max="1" width="7.85546875" customWidth="1"/>
    <col min="2" max="2" width="23.140625" customWidth="1"/>
    <col min="3" max="3" width="9.7109375" customWidth="1"/>
    <col min="4" max="4" width="27.7109375" customWidth="1"/>
    <col min="5" max="5" width="10.7109375" customWidth="1"/>
    <col min="6" max="6" width="8.85546875" hidden="1" customWidth="1"/>
    <col min="7" max="7" width="22.7109375" hidden="1" customWidth="1"/>
    <col min="8" max="8" width="23.42578125" hidden="1" customWidth="1"/>
    <col min="9" max="11" width="21.5703125" customWidth="1"/>
    <col min="12" max="12" width="23.140625" customWidth="1"/>
    <col min="13" max="13" width="4.5703125" customWidth="1"/>
    <col min="14" max="20" width="12.28515625" customWidth="1"/>
    <col min="21" max="21" width="4.42578125" customWidth="1"/>
    <col min="22" max="28" width="12.7109375" customWidth="1"/>
    <col min="29" max="29" width="4" customWidth="1"/>
  </cols>
  <sheetData>
    <row r="1" spans="1:29" ht="34.5" customHeight="1" x14ac:dyDescent="0.3">
      <c r="A1" s="201" t="s">
        <v>526</v>
      </c>
      <c r="B1" s="202"/>
      <c r="C1" s="202"/>
      <c r="D1" s="202"/>
      <c r="E1" s="202"/>
      <c r="F1" s="202"/>
      <c r="G1" s="202"/>
      <c r="H1" s="202"/>
      <c r="I1" s="202"/>
      <c r="J1" s="203"/>
      <c r="K1" s="453"/>
      <c r="L1" s="206" t="s">
        <v>132</v>
      </c>
      <c r="M1" s="206" t="s">
        <v>77</v>
      </c>
      <c r="N1" s="206" t="s">
        <v>77</v>
      </c>
      <c r="O1" s="206" t="s">
        <v>77</v>
      </c>
      <c r="P1" s="206" t="s">
        <v>77</v>
      </c>
      <c r="Q1" s="206" t="s">
        <v>77</v>
      </c>
      <c r="R1" s="207" t="s">
        <v>77</v>
      </c>
      <c r="S1" s="206" t="s">
        <v>77</v>
      </c>
      <c r="T1" s="206" t="s">
        <v>77</v>
      </c>
      <c r="U1" s="206" t="s">
        <v>77</v>
      </c>
      <c r="V1" s="206" t="s">
        <v>77</v>
      </c>
      <c r="W1" s="206" t="s">
        <v>77</v>
      </c>
      <c r="X1" s="206" t="s">
        <v>77</v>
      </c>
      <c r="Y1" s="211"/>
      <c r="Z1" s="207" t="s">
        <v>77</v>
      </c>
      <c r="AA1" s="89" t="s">
        <v>77</v>
      </c>
      <c r="AB1" s="207"/>
      <c r="AC1" s="1"/>
    </row>
    <row r="2" spans="1:29" ht="34.5" customHeight="1" x14ac:dyDescent="0.3">
      <c r="A2" s="201" t="s">
        <v>1</v>
      </c>
      <c r="B2" s="202"/>
      <c r="C2" s="202"/>
      <c r="D2" s="202"/>
      <c r="E2" s="202"/>
      <c r="F2" s="202"/>
      <c r="G2" s="202"/>
      <c r="H2" s="202"/>
      <c r="I2" s="202"/>
      <c r="J2" s="203"/>
      <c r="K2" s="453"/>
      <c r="L2" s="211"/>
      <c r="M2" s="211"/>
      <c r="N2" s="211"/>
      <c r="O2" s="211"/>
      <c r="P2" s="211"/>
      <c r="Q2" s="211"/>
      <c r="R2" s="212" t="s">
        <v>77</v>
      </c>
      <c r="S2" s="211"/>
      <c r="T2" s="211"/>
      <c r="U2" s="211"/>
      <c r="V2" s="211"/>
      <c r="W2" s="211"/>
      <c r="X2" s="211"/>
      <c r="Y2" s="211"/>
      <c r="Z2" s="212" t="s">
        <v>77</v>
      </c>
      <c r="AA2" s="89" t="s">
        <v>77</v>
      </c>
      <c r="AB2" s="212"/>
      <c r="AC2" s="1"/>
    </row>
    <row r="3" spans="1:29" ht="34.5" customHeight="1" x14ac:dyDescent="0.3">
      <c r="A3" s="201" t="s">
        <v>2</v>
      </c>
      <c r="B3" s="202"/>
      <c r="C3" s="202"/>
      <c r="D3" s="202"/>
      <c r="E3" s="202"/>
      <c r="F3" s="202"/>
      <c r="G3" s="202"/>
      <c r="H3" s="202"/>
      <c r="I3" s="202"/>
      <c r="J3" s="203"/>
      <c r="K3" s="453"/>
      <c r="L3" s="211"/>
      <c r="M3" s="211"/>
      <c r="N3" s="211"/>
      <c r="O3" s="211"/>
      <c r="P3" s="211"/>
      <c r="Q3" s="211"/>
      <c r="R3" s="212" t="s">
        <v>77</v>
      </c>
      <c r="S3" s="211"/>
      <c r="T3" s="211"/>
      <c r="U3" s="211"/>
      <c r="V3" s="211"/>
      <c r="W3" s="211"/>
      <c r="X3" s="211"/>
      <c r="Y3" s="211"/>
      <c r="Z3" s="212" t="s">
        <v>77</v>
      </c>
      <c r="AA3" s="89" t="s">
        <v>77</v>
      </c>
      <c r="AB3" s="212"/>
      <c r="AC3" s="1"/>
    </row>
    <row r="4" spans="1:29" ht="35.25" customHeight="1" x14ac:dyDescent="0.35">
      <c r="A4" s="454" t="s">
        <v>3</v>
      </c>
      <c r="B4" s="454" t="s">
        <v>4</v>
      </c>
      <c r="C4" s="454" t="s">
        <v>5</v>
      </c>
      <c r="D4" s="454" t="s">
        <v>6</v>
      </c>
      <c r="E4" s="455" t="s">
        <v>7</v>
      </c>
      <c r="F4" s="454" t="s">
        <v>8</v>
      </c>
      <c r="G4" s="456" t="s">
        <v>11</v>
      </c>
      <c r="H4" s="456"/>
      <c r="I4" s="456"/>
      <c r="J4" s="457"/>
      <c r="K4" s="458" t="s">
        <v>77</v>
      </c>
      <c r="L4" s="459" t="s">
        <v>12</v>
      </c>
      <c r="M4" s="460" t="s">
        <v>527</v>
      </c>
      <c r="N4" s="460"/>
      <c r="O4" s="460"/>
      <c r="P4" s="461"/>
      <c r="Q4" s="462" t="s">
        <v>14</v>
      </c>
      <c r="R4" s="463" t="s">
        <v>15</v>
      </c>
      <c r="S4" s="464" t="s">
        <v>77</v>
      </c>
      <c r="T4" s="459" t="s">
        <v>12</v>
      </c>
      <c r="U4" s="460" t="s">
        <v>528</v>
      </c>
      <c r="V4" s="460"/>
      <c r="W4" s="460"/>
      <c r="X4" s="461"/>
      <c r="Y4" s="462" t="s">
        <v>14</v>
      </c>
      <c r="Z4" s="463" t="s">
        <v>15</v>
      </c>
      <c r="AA4" s="89" t="s">
        <v>77</v>
      </c>
      <c r="AB4" s="222" t="s">
        <v>15</v>
      </c>
      <c r="AC4" s="1"/>
    </row>
    <row r="5" spans="1:29" ht="38.25" customHeight="1" x14ac:dyDescent="0.35">
      <c r="A5" s="465"/>
      <c r="B5" s="465"/>
      <c r="C5" s="465"/>
      <c r="D5" s="465"/>
      <c r="E5" s="466"/>
      <c r="F5" s="465"/>
      <c r="G5" s="467" t="s">
        <v>17</v>
      </c>
      <c r="H5" s="468" t="s">
        <v>18</v>
      </c>
      <c r="I5" s="469" t="s">
        <v>19</v>
      </c>
      <c r="J5" s="582" t="s">
        <v>20</v>
      </c>
      <c r="K5" s="458" t="s">
        <v>77</v>
      </c>
      <c r="L5" s="470"/>
      <c r="M5" s="602" t="s">
        <v>21</v>
      </c>
      <c r="N5" s="602" t="s">
        <v>22</v>
      </c>
      <c r="O5" s="602" t="s">
        <v>23</v>
      </c>
      <c r="P5" s="603" t="s">
        <v>24</v>
      </c>
      <c r="Q5" s="604"/>
      <c r="R5" s="474"/>
      <c r="S5" s="596" t="s">
        <v>77</v>
      </c>
      <c r="T5" s="470"/>
      <c r="U5" s="602" t="s">
        <v>21</v>
      </c>
      <c r="V5" s="602" t="s">
        <v>22</v>
      </c>
      <c r="W5" s="602" t="s">
        <v>23</v>
      </c>
      <c r="X5" s="603" t="s">
        <v>24</v>
      </c>
      <c r="Y5" s="604"/>
      <c r="Z5" s="474"/>
      <c r="AA5" s="89" t="s">
        <v>77</v>
      </c>
      <c r="AB5" s="237"/>
      <c r="AC5" s="1"/>
    </row>
    <row r="6" spans="1:29" s="294" customFormat="1" ht="40.5" customHeight="1" x14ac:dyDescent="0.4">
      <c r="A6" s="605">
        <v>88</v>
      </c>
      <c r="B6" s="606" t="s">
        <v>529</v>
      </c>
      <c r="C6" s="477">
        <v>66</v>
      </c>
      <c r="D6" s="583" t="s">
        <v>462</v>
      </c>
      <c r="E6" s="583" t="s">
        <v>81</v>
      </c>
      <c r="F6" s="477">
        <v>59</v>
      </c>
      <c r="G6" s="583">
        <v>3940.83</v>
      </c>
      <c r="H6" s="585">
        <v>3940.83</v>
      </c>
      <c r="I6" s="585">
        <v>3910.46</v>
      </c>
      <c r="J6" s="583">
        <v>3910.46</v>
      </c>
      <c r="K6" s="607" t="s">
        <v>77</v>
      </c>
      <c r="L6" s="608">
        <v>11.43</v>
      </c>
      <c r="M6" s="589">
        <v>6.44</v>
      </c>
      <c r="N6" s="589">
        <v>39.479999999999997</v>
      </c>
      <c r="O6" s="589">
        <v>3940</v>
      </c>
      <c r="P6" s="589" t="s">
        <v>53</v>
      </c>
      <c r="Q6" s="589">
        <v>3730</v>
      </c>
      <c r="R6" s="586">
        <v>4.99</v>
      </c>
      <c r="S6" s="609" t="s">
        <v>77</v>
      </c>
      <c r="T6" s="590" t="s">
        <v>77</v>
      </c>
      <c r="U6" s="590" t="s">
        <v>77</v>
      </c>
      <c r="V6" s="590" t="s">
        <v>77</v>
      </c>
      <c r="W6" s="589">
        <v>3250</v>
      </c>
      <c r="X6" s="589" t="s">
        <v>81</v>
      </c>
      <c r="Y6" s="589">
        <v>2950</v>
      </c>
      <c r="Z6" s="598" t="s">
        <v>77</v>
      </c>
      <c r="AA6" s="482" t="s">
        <v>77</v>
      </c>
      <c r="AB6" s="249"/>
      <c r="AC6" s="295"/>
    </row>
    <row r="7" spans="1:29" s="294" customFormat="1" ht="26.25" customHeight="1" x14ac:dyDescent="0.4">
      <c r="A7" s="610" t="s">
        <v>77</v>
      </c>
      <c r="B7" s="505" t="s">
        <v>77</v>
      </c>
      <c r="C7" s="484" t="s">
        <v>77</v>
      </c>
      <c r="D7" s="484" t="s">
        <v>77</v>
      </c>
      <c r="E7" s="484" t="s">
        <v>77</v>
      </c>
      <c r="F7" s="484" t="s">
        <v>77</v>
      </c>
      <c r="G7" s="484" t="s">
        <v>77</v>
      </c>
      <c r="H7" s="494" t="s">
        <v>77</v>
      </c>
      <c r="I7" s="494" t="s">
        <v>77</v>
      </c>
      <c r="J7" s="484" t="s">
        <v>77</v>
      </c>
      <c r="K7" s="607" t="s">
        <v>77</v>
      </c>
      <c r="L7" s="611" t="s">
        <v>77</v>
      </c>
      <c r="M7" s="590" t="s">
        <v>77</v>
      </c>
      <c r="N7" s="590" t="s">
        <v>77</v>
      </c>
      <c r="O7" s="590" t="s">
        <v>77</v>
      </c>
      <c r="P7" s="590" t="s">
        <v>77</v>
      </c>
      <c r="Q7" s="590" t="s">
        <v>77</v>
      </c>
      <c r="R7" s="590" t="s">
        <v>77</v>
      </c>
      <c r="S7" s="609" t="s">
        <v>77</v>
      </c>
      <c r="T7" s="590" t="s">
        <v>77</v>
      </c>
      <c r="U7" s="590" t="s">
        <v>77</v>
      </c>
      <c r="V7" s="590" t="s">
        <v>77</v>
      </c>
      <c r="W7" s="590" t="s">
        <v>77</v>
      </c>
      <c r="X7" s="590" t="s">
        <v>77</v>
      </c>
      <c r="Y7" s="590" t="s">
        <v>77</v>
      </c>
      <c r="Z7" s="590" t="s">
        <v>77</v>
      </c>
      <c r="AA7" s="482" t="s">
        <v>77</v>
      </c>
      <c r="AB7" s="249"/>
      <c r="AC7" s="295"/>
    </row>
    <row r="8" spans="1:29" s="294" customFormat="1" ht="26.25" customHeight="1" x14ac:dyDescent="0.4">
      <c r="A8" s="610" t="s">
        <v>77</v>
      </c>
      <c r="B8" s="505" t="s">
        <v>77</v>
      </c>
      <c r="C8" s="484" t="s">
        <v>77</v>
      </c>
      <c r="D8" s="484" t="s">
        <v>77</v>
      </c>
      <c r="E8" s="484" t="s">
        <v>77</v>
      </c>
      <c r="F8" s="484" t="s">
        <v>77</v>
      </c>
      <c r="G8" s="484" t="s">
        <v>77</v>
      </c>
      <c r="H8" s="494" t="s">
        <v>77</v>
      </c>
      <c r="I8" s="494" t="s">
        <v>77</v>
      </c>
      <c r="J8" s="484" t="s">
        <v>77</v>
      </c>
      <c r="K8" s="607" t="s">
        <v>77</v>
      </c>
      <c r="L8" s="611" t="s">
        <v>77</v>
      </c>
      <c r="M8" s="590" t="s">
        <v>77</v>
      </c>
      <c r="N8" s="590" t="s">
        <v>77</v>
      </c>
      <c r="O8" s="590" t="s">
        <v>77</v>
      </c>
      <c r="P8" s="590" t="s">
        <v>77</v>
      </c>
      <c r="Q8" s="590" t="s">
        <v>77</v>
      </c>
      <c r="R8" s="590" t="s">
        <v>77</v>
      </c>
      <c r="S8" s="609" t="s">
        <v>77</v>
      </c>
      <c r="T8" s="590" t="s">
        <v>77</v>
      </c>
      <c r="U8" s="590" t="s">
        <v>77</v>
      </c>
      <c r="V8" s="590" t="s">
        <v>77</v>
      </c>
      <c r="W8" s="590" t="s">
        <v>77</v>
      </c>
      <c r="X8" s="590" t="s">
        <v>77</v>
      </c>
      <c r="Y8" s="590" t="s">
        <v>77</v>
      </c>
      <c r="Z8" s="590" t="s">
        <v>77</v>
      </c>
      <c r="AA8" s="482" t="s">
        <v>77</v>
      </c>
      <c r="AB8" s="249"/>
      <c r="AC8" s="295"/>
    </row>
    <row r="9" spans="1:29" s="294" customFormat="1" ht="26.25" customHeight="1" x14ac:dyDescent="0.4">
      <c r="A9" s="610">
        <v>24</v>
      </c>
      <c r="B9" s="505" t="s">
        <v>504</v>
      </c>
      <c r="C9" s="484">
        <v>18</v>
      </c>
      <c r="D9" s="587" t="s">
        <v>467</v>
      </c>
      <c r="E9" s="587" t="s">
        <v>81</v>
      </c>
      <c r="F9" s="484">
        <v>59</v>
      </c>
      <c r="G9" s="587">
        <v>3605.79</v>
      </c>
      <c r="H9" s="588">
        <v>3605.79</v>
      </c>
      <c r="I9" s="588">
        <v>3577.68</v>
      </c>
      <c r="J9" s="587">
        <v>3577.68</v>
      </c>
      <c r="K9" s="607" t="s">
        <v>77</v>
      </c>
      <c r="L9" s="608">
        <v>15.5</v>
      </c>
      <c r="M9" s="589">
        <v>4.5999999999999996</v>
      </c>
      <c r="N9" s="589">
        <v>59</v>
      </c>
      <c r="O9" s="589">
        <v>2343</v>
      </c>
      <c r="P9" s="589" t="s">
        <v>96</v>
      </c>
      <c r="Q9" s="589">
        <v>2075</v>
      </c>
      <c r="R9" s="589">
        <v>10.9</v>
      </c>
      <c r="S9" s="609" t="s">
        <v>77</v>
      </c>
      <c r="T9" s="590" t="s">
        <v>77</v>
      </c>
      <c r="U9" s="590" t="s">
        <v>77</v>
      </c>
      <c r="V9" s="590" t="s">
        <v>77</v>
      </c>
      <c r="W9" s="493">
        <v>3250</v>
      </c>
      <c r="X9" s="493" t="s">
        <v>81</v>
      </c>
      <c r="Y9" s="493">
        <v>2950</v>
      </c>
      <c r="Z9" s="590" t="s">
        <v>77</v>
      </c>
      <c r="AA9" s="482" t="s">
        <v>77</v>
      </c>
      <c r="AB9" s="249"/>
      <c r="AC9" s="295"/>
    </row>
    <row r="10" spans="1:29" s="294" customFormat="1" ht="26.25" customHeight="1" x14ac:dyDescent="0.4">
      <c r="A10" s="610" t="s">
        <v>77</v>
      </c>
      <c r="B10" s="505" t="s">
        <v>77</v>
      </c>
      <c r="C10" s="484" t="s">
        <v>77</v>
      </c>
      <c r="D10" s="484" t="s">
        <v>77</v>
      </c>
      <c r="E10" s="484" t="s">
        <v>77</v>
      </c>
      <c r="F10" s="484" t="s">
        <v>77</v>
      </c>
      <c r="G10" s="484" t="s">
        <v>77</v>
      </c>
      <c r="H10" s="494" t="s">
        <v>77</v>
      </c>
      <c r="I10" s="494" t="s">
        <v>77</v>
      </c>
      <c r="J10" s="484" t="s">
        <v>77</v>
      </c>
      <c r="K10" s="607" t="s">
        <v>77</v>
      </c>
      <c r="L10" s="611" t="s">
        <v>77</v>
      </c>
      <c r="M10" s="590" t="s">
        <v>77</v>
      </c>
      <c r="N10" s="590" t="s">
        <v>77</v>
      </c>
      <c r="O10" s="590" t="s">
        <v>77</v>
      </c>
      <c r="P10" s="590" t="s">
        <v>77</v>
      </c>
      <c r="Q10" s="590" t="s">
        <v>77</v>
      </c>
      <c r="R10" s="590" t="s">
        <v>77</v>
      </c>
      <c r="S10" s="609" t="s">
        <v>77</v>
      </c>
      <c r="T10" s="590" t="s">
        <v>77</v>
      </c>
      <c r="U10" s="590" t="s">
        <v>77</v>
      </c>
      <c r="V10" s="590" t="s">
        <v>77</v>
      </c>
      <c r="W10" s="590" t="s">
        <v>77</v>
      </c>
      <c r="X10" s="590" t="s">
        <v>77</v>
      </c>
      <c r="Y10" s="590" t="s">
        <v>77</v>
      </c>
      <c r="Z10" s="590" t="s">
        <v>77</v>
      </c>
      <c r="AA10" s="482" t="s">
        <v>77</v>
      </c>
      <c r="AB10" s="249"/>
      <c r="AC10" s="295"/>
    </row>
    <row r="11" spans="1:29" s="294" customFormat="1" ht="26.25" customHeight="1" x14ac:dyDescent="0.4">
      <c r="A11" s="610" t="s">
        <v>77</v>
      </c>
      <c r="B11" s="505" t="s">
        <v>77</v>
      </c>
      <c r="C11" s="484" t="s">
        <v>77</v>
      </c>
      <c r="D11" s="484" t="s">
        <v>77</v>
      </c>
      <c r="E11" s="484" t="s">
        <v>77</v>
      </c>
      <c r="F11" s="484" t="s">
        <v>77</v>
      </c>
      <c r="G11" s="484" t="s">
        <v>77</v>
      </c>
      <c r="H11" s="494" t="s">
        <v>77</v>
      </c>
      <c r="I11" s="494" t="s">
        <v>77</v>
      </c>
      <c r="J11" s="484" t="s">
        <v>77</v>
      </c>
      <c r="K11" s="607" t="s">
        <v>77</v>
      </c>
      <c r="L11" s="611" t="s">
        <v>77</v>
      </c>
      <c r="M11" s="590" t="s">
        <v>77</v>
      </c>
      <c r="N11" s="590" t="s">
        <v>77</v>
      </c>
      <c r="O11" s="590" t="s">
        <v>77</v>
      </c>
      <c r="P11" s="590" t="s">
        <v>77</v>
      </c>
      <c r="Q11" s="590" t="s">
        <v>77</v>
      </c>
      <c r="R11" s="590" t="s">
        <v>77</v>
      </c>
      <c r="S11" s="609" t="s">
        <v>77</v>
      </c>
      <c r="T11" s="590" t="s">
        <v>77</v>
      </c>
      <c r="U11" s="590" t="s">
        <v>77</v>
      </c>
      <c r="V11" s="590" t="s">
        <v>77</v>
      </c>
      <c r="W11" s="590" t="s">
        <v>77</v>
      </c>
      <c r="X11" s="590" t="s">
        <v>77</v>
      </c>
      <c r="Y11" s="590" t="s">
        <v>77</v>
      </c>
      <c r="Z11" s="590" t="s">
        <v>77</v>
      </c>
      <c r="AA11" s="482" t="s">
        <v>77</v>
      </c>
      <c r="AB11" s="249"/>
      <c r="AC11" s="295"/>
    </row>
    <row r="12" spans="1:29" s="294" customFormat="1" ht="26.25" customHeight="1" x14ac:dyDescent="0.4">
      <c r="A12" s="610">
        <v>4</v>
      </c>
      <c r="B12" s="505" t="s">
        <v>524</v>
      </c>
      <c r="C12" s="484">
        <v>3</v>
      </c>
      <c r="D12" s="484" t="s">
        <v>26</v>
      </c>
      <c r="E12" s="484" t="s">
        <v>27</v>
      </c>
      <c r="F12" s="484">
        <v>58</v>
      </c>
      <c r="G12" s="484">
        <v>3904.25</v>
      </c>
      <c r="H12" s="484">
        <v>3904.25</v>
      </c>
      <c r="I12" s="494">
        <v>3873.85</v>
      </c>
      <c r="J12" s="484">
        <v>3873.85</v>
      </c>
      <c r="K12" s="607" t="s">
        <v>77</v>
      </c>
      <c r="L12" s="611">
        <v>13</v>
      </c>
      <c r="M12" s="590">
        <v>6.6</v>
      </c>
      <c r="N12" s="590">
        <v>41.9</v>
      </c>
      <c r="O12" s="590">
        <v>3678</v>
      </c>
      <c r="P12" s="590" t="s">
        <v>29</v>
      </c>
      <c r="Q12" s="590">
        <v>3426</v>
      </c>
      <c r="R12" s="590">
        <v>6.4</v>
      </c>
      <c r="S12" s="609" t="s">
        <v>77</v>
      </c>
      <c r="T12" s="590" t="s">
        <v>77</v>
      </c>
      <c r="U12" s="590" t="s">
        <v>77</v>
      </c>
      <c r="V12" s="590" t="s">
        <v>77</v>
      </c>
      <c r="W12" s="486">
        <v>4150</v>
      </c>
      <c r="X12" s="486" t="s">
        <v>27</v>
      </c>
      <c r="Y12" s="486">
        <v>3850</v>
      </c>
      <c r="Z12" s="590" t="s">
        <v>77</v>
      </c>
      <c r="AA12" s="482" t="s">
        <v>77</v>
      </c>
      <c r="AB12" s="249"/>
      <c r="AC12" s="295"/>
    </row>
    <row r="13" spans="1:29" s="294" customFormat="1" ht="26.25" customHeight="1" x14ac:dyDescent="0.4">
      <c r="A13" s="610">
        <v>10</v>
      </c>
      <c r="B13" s="505" t="s">
        <v>502</v>
      </c>
      <c r="C13" s="484">
        <v>8</v>
      </c>
      <c r="D13" s="484" t="s">
        <v>26</v>
      </c>
      <c r="E13" s="484" t="s">
        <v>27</v>
      </c>
      <c r="F13" s="484">
        <v>58</v>
      </c>
      <c r="G13" s="484">
        <v>3855.53</v>
      </c>
      <c r="H13" s="484">
        <v>3855.53</v>
      </c>
      <c r="I13" s="494">
        <v>3825.05</v>
      </c>
      <c r="J13" s="484">
        <v>3825.05</v>
      </c>
      <c r="K13" s="607" t="s">
        <v>77</v>
      </c>
      <c r="L13" s="611">
        <v>14.65</v>
      </c>
      <c r="M13" s="590">
        <v>6.63</v>
      </c>
      <c r="N13" s="590">
        <v>40.79</v>
      </c>
      <c r="O13" s="590">
        <v>3770</v>
      </c>
      <c r="P13" s="590" t="s">
        <v>53</v>
      </c>
      <c r="Q13" s="590">
        <v>3446</v>
      </c>
      <c r="R13" s="590">
        <v>8.02</v>
      </c>
      <c r="S13" s="609" t="s">
        <v>77</v>
      </c>
      <c r="T13" s="590" t="s">
        <v>77</v>
      </c>
      <c r="U13" s="590" t="s">
        <v>77</v>
      </c>
      <c r="V13" s="590" t="s">
        <v>77</v>
      </c>
      <c r="W13" s="486">
        <v>4150</v>
      </c>
      <c r="X13" s="486" t="s">
        <v>27</v>
      </c>
      <c r="Y13" s="486">
        <v>3850</v>
      </c>
      <c r="Z13" s="590" t="s">
        <v>77</v>
      </c>
      <c r="AA13" s="482" t="s">
        <v>77</v>
      </c>
      <c r="AB13" s="249"/>
      <c r="AC13" s="295"/>
    </row>
    <row r="14" spans="1:29" s="294" customFormat="1" ht="26.25" customHeight="1" x14ac:dyDescent="0.4">
      <c r="A14" s="610">
        <v>35</v>
      </c>
      <c r="B14" s="505" t="s">
        <v>508</v>
      </c>
      <c r="C14" s="484">
        <v>26</v>
      </c>
      <c r="D14" s="484" t="s">
        <v>26</v>
      </c>
      <c r="E14" s="484" t="s">
        <v>27</v>
      </c>
      <c r="F14" s="484">
        <v>58</v>
      </c>
      <c r="G14" s="484">
        <v>4056.69</v>
      </c>
      <c r="H14" s="494">
        <v>4056.69</v>
      </c>
      <c r="I14" s="494">
        <v>4025</v>
      </c>
      <c r="J14" s="484">
        <v>4025</v>
      </c>
      <c r="K14" s="607" t="s">
        <v>77</v>
      </c>
      <c r="L14" s="611">
        <v>15.09</v>
      </c>
      <c r="M14" s="590">
        <v>6.9</v>
      </c>
      <c r="N14" s="590">
        <v>41.8</v>
      </c>
      <c r="O14" s="590">
        <v>3556</v>
      </c>
      <c r="P14" s="590" t="s">
        <v>29</v>
      </c>
      <c r="Q14" s="590">
        <v>3243</v>
      </c>
      <c r="R14" s="590">
        <v>8.19</v>
      </c>
      <c r="S14" s="609" t="s">
        <v>77</v>
      </c>
      <c r="T14" s="590" t="s">
        <v>77</v>
      </c>
      <c r="U14" s="590" t="s">
        <v>77</v>
      </c>
      <c r="V14" s="590" t="s">
        <v>77</v>
      </c>
      <c r="W14" s="486">
        <v>4150</v>
      </c>
      <c r="X14" s="486" t="s">
        <v>27</v>
      </c>
      <c r="Y14" s="486">
        <v>3850</v>
      </c>
      <c r="Z14" s="590" t="s">
        <v>77</v>
      </c>
      <c r="AA14" s="482" t="s">
        <v>77</v>
      </c>
      <c r="AB14" s="249"/>
      <c r="AC14" s="295"/>
    </row>
    <row r="15" spans="1:29" s="294" customFormat="1" ht="26.25" customHeight="1" x14ac:dyDescent="0.4">
      <c r="A15" s="610">
        <v>59</v>
      </c>
      <c r="B15" s="505" t="s">
        <v>516</v>
      </c>
      <c r="C15" s="484">
        <v>44</v>
      </c>
      <c r="D15" s="484" t="s">
        <v>26</v>
      </c>
      <c r="E15" s="484" t="s">
        <v>27</v>
      </c>
      <c r="F15" s="511">
        <v>58</v>
      </c>
      <c r="G15" s="484">
        <v>4007.89</v>
      </c>
      <c r="H15" s="494">
        <v>4007.89</v>
      </c>
      <c r="I15" s="494">
        <v>3976.23</v>
      </c>
      <c r="J15" s="484">
        <v>3976.23</v>
      </c>
      <c r="K15" s="607" t="s">
        <v>77</v>
      </c>
      <c r="L15" s="611">
        <v>14.11</v>
      </c>
      <c r="M15" s="590">
        <v>6.48</v>
      </c>
      <c r="N15" s="590">
        <v>44.7</v>
      </c>
      <c r="O15" s="590">
        <v>3472</v>
      </c>
      <c r="P15" s="590" t="s">
        <v>29</v>
      </c>
      <c r="Q15" s="590">
        <v>3189</v>
      </c>
      <c r="R15" s="590">
        <v>7.63</v>
      </c>
      <c r="S15" s="609" t="s">
        <v>77</v>
      </c>
      <c r="T15" s="590" t="s">
        <v>77</v>
      </c>
      <c r="U15" s="590" t="s">
        <v>77</v>
      </c>
      <c r="V15" s="590" t="s">
        <v>77</v>
      </c>
      <c r="W15" s="486">
        <v>4150</v>
      </c>
      <c r="X15" s="486" t="s">
        <v>27</v>
      </c>
      <c r="Y15" s="486">
        <v>3850</v>
      </c>
      <c r="Z15" s="590" t="s">
        <v>77</v>
      </c>
      <c r="AA15" s="482" t="s">
        <v>77</v>
      </c>
      <c r="AB15" s="249"/>
      <c r="AC15" s="295"/>
    </row>
    <row r="16" spans="1:29" s="294" customFormat="1" ht="26.25" customHeight="1" x14ac:dyDescent="0.4">
      <c r="A16" s="610">
        <v>63</v>
      </c>
      <c r="B16" s="505" t="s">
        <v>517</v>
      </c>
      <c r="C16" s="484">
        <v>47</v>
      </c>
      <c r="D16" s="484" t="s">
        <v>26</v>
      </c>
      <c r="E16" s="484" t="s">
        <v>27</v>
      </c>
      <c r="F16" s="484">
        <v>58</v>
      </c>
      <c r="G16" s="484">
        <v>4054.93</v>
      </c>
      <c r="H16" s="494">
        <v>4054.93</v>
      </c>
      <c r="I16" s="494">
        <v>4023.68</v>
      </c>
      <c r="J16" s="484">
        <v>4023.68</v>
      </c>
      <c r="K16" s="607" t="s">
        <v>77</v>
      </c>
      <c r="L16" s="611">
        <v>13.81</v>
      </c>
      <c r="M16" s="590">
        <v>5.64</v>
      </c>
      <c r="N16" s="590">
        <v>55.01</v>
      </c>
      <c r="O16" s="590">
        <v>2489</v>
      </c>
      <c r="P16" s="590" t="s">
        <v>96</v>
      </c>
      <c r="Q16" s="590">
        <v>2273</v>
      </c>
      <c r="R16" s="590">
        <v>8.17</v>
      </c>
      <c r="S16" s="609" t="s">
        <v>77</v>
      </c>
      <c r="T16" s="590" t="s">
        <v>77</v>
      </c>
      <c r="U16" s="590" t="s">
        <v>77</v>
      </c>
      <c r="V16" s="590" t="s">
        <v>77</v>
      </c>
      <c r="W16" s="486">
        <v>4150</v>
      </c>
      <c r="X16" s="486" t="s">
        <v>27</v>
      </c>
      <c r="Y16" s="486">
        <v>3850</v>
      </c>
      <c r="Z16" s="590" t="s">
        <v>77</v>
      </c>
      <c r="AA16" s="482" t="s">
        <v>77</v>
      </c>
      <c r="AB16" s="249"/>
      <c r="AC16" s="295"/>
    </row>
    <row r="17" spans="1:29" s="294" customFormat="1" ht="26.25" customHeight="1" x14ac:dyDescent="0.4">
      <c r="A17" s="610">
        <v>66</v>
      </c>
      <c r="B17" s="505" t="s">
        <v>518</v>
      </c>
      <c r="C17" s="484">
        <v>50</v>
      </c>
      <c r="D17" s="484" t="s">
        <v>26</v>
      </c>
      <c r="E17" s="484" t="s">
        <v>27</v>
      </c>
      <c r="F17" s="484">
        <v>59</v>
      </c>
      <c r="G17" s="484">
        <v>4064.56</v>
      </c>
      <c r="H17" s="494">
        <v>4064.56</v>
      </c>
      <c r="I17" s="494">
        <v>4032.48</v>
      </c>
      <c r="J17" s="484">
        <v>4032.48</v>
      </c>
      <c r="K17" s="607" t="s">
        <v>77</v>
      </c>
      <c r="L17" s="611">
        <v>14.07</v>
      </c>
      <c r="M17" s="590">
        <v>6.74</v>
      </c>
      <c r="N17" s="590">
        <v>41.51</v>
      </c>
      <c r="O17" s="590">
        <v>3960</v>
      </c>
      <c r="P17" s="590" t="s">
        <v>53</v>
      </c>
      <c r="Q17" s="590">
        <v>3649</v>
      </c>
      <c r="R17" s="590">
        <v>7.33</v>
      </c>
      <c r="S17" s="609" t="s">
        <v>77</v>
      </c>
      <c r="T17" s="590" t="s">
        <v>77</v>
      </c>
      <c r="U17" s="590" t="s">
        <v>77</v>
      </c>
      <c r="V17" s="590" t="s">
        <v>77</v>
      </c>
      <c r="W17" s="486">
        <v>4150</v>
      </c>
      <c r="X17" s="486" t="s">
        <v>27</v>
      </c>
      <c r="Y17" s="486">
        <v>3850</v>
      </c>
      <c r="Z17" s="590" t="s">
        <v>77</v>
      </c>
      <c r="AA17" s="482" t="s">
        <v>77</v>
      </c>
      <c r="AB17" s="249"/>
      <c r="AC17" s="295"/>
    </row>
    <row r="18" spans="1:29" s="294" customFormat="1" ht="26.25" customHeight="1" x14ac:dyDescent="0.4">
      <c r="A18" s="610">
        <v>73</v>
      </c>
      <c r="B18" s="505" t="s">
        <v>520</v>
      </c>
      <c r="C18" s="484">
        <v>56</v>
      </c>
      <c r="D18" s="484" t="s">
        <v>26</v>
      </c>
      <c r="E18" s="484" t="s">
        <v>27</v>
      </c>
      <c r="F18" s="484">
        <v>58</v>
      </c>
      <c r="G18" s="484">
        <v>3976.22</v>
      </c>
      <c r="H18" s="494">
        <v>3976.22</v>
      </c>
      <c r="I18" s="494">
        <v>3945.18</v>
      </c>
      <c r="J18" s="484">
        <v>3945.18</v>
      </c>
      <c r="K18" s="607" t="s">
        <v>77</v>
      </c>
      <c r="L18" s="611">
        <v>13.07</v>
      </c>
      <c r="M18" s="590">
        <v>6.59</v>
      </c>
      <c r="N18" s="590">
        <v>40.54</v>
      </c>
      <c r="O18" s="590">
        <v>3781</v>
      </c>
      <c r="P18" s="590" t="s">
        <v>53</v>
      </c>
      <c r="Q18" s="590">
        <v>3519</v>
      </c>
      <c r="R18" s="590">
        <v>6.48</v>
      </c>
      <c r="S18" s="609" t="s">
        <v>77</v>
      </c>
      <c r="T18" s="590" t="s">
        <v>77</v>
      </c>
      <c r="U18" s="590" t="s">
        <v>77</v>
      </c>
      <c r="V18" s="590" t="s">
        <v>77</v>
      </c>
      <c r="W18" s="486">
        <v>4150</v>
      </c>
      <c r="X18" s="486" t="s">
        <v>27</v>
      </c>
      <c r="Y18" s="486">
        <v>3850</v>
      </c>
      <c r="Z18" s="590" t="s">
        <v>77</v>
      </c>
      <c r="AA18" s="482" t="s">
        <v>77</v>
      </c>
      <c r="AB18" s="249"/>
      <c r="AC18" s="295"/>
    </row>
    <row r="19" spans="1:29" s="294" customFormat="1" ht="26.25" customHeight="1" x14ac:dyDescent="0.4">
      <c r="A19" s="610">
        <v>82</v>
      </c>
      <c r="B19" s="505" t="s">
        <v>530</v>
      </c>
      <c r="C19" s="484">
        <v>62</v>
      </c>
      <c r="D19" s="484" t="s">
        <v>26</v>
      </c>
      <c r="E19" s="484" t="s">
        <v>27</v>
      </c>
      <c r="F19" s="484">
        <v>59</v>
      </c>
      <c r="G19" s="484">
        <v>3950.08</v>
      </c>
      <c r="H19" s="494">
        <v>3950.08</v>
      </c>
      <c r="I19" s="494">
        <v>3919.28</v>
      </c>
      <c r="J19" s="484">
        <v>3919.28</v>
      </c>
      <c r="K19" s="607" t="s">
        <v>77</v>
      </c>
      <c r="L19" s="611">
        <v>12.33</v>
      </c>
      <c r="M19" s="590">
        <v>6.69</v>
      </c>
      <c r="N19" s="590">
        <v>35.950000000000003</v>
      </c>
      <c r="O19" s="590">
        <v>4323</v>
      </c>
      <c r="P19" s="590" t="s">
        <v>70</v>
      </c>
      <c r="Q19" s="590">
        <v>4062</v>
      </c>
      <c r="R19" s="590">
        <v>5.64</v>
      </c>
      <c r="S19" s="609" t="s">
        <v>77</v>
      </c>
      <c r="T19" s="590" t="s">
        <v>77</v>
      </c>
      <c r="U19" s="590" t="s">
        <v>77</v>
      </c>
      <c r="V19" s="590" t="s">
        <v>77</v>
      </c>
      <c r="W19" s="486">
        <v>4150</v>
      </c>
      <c r="X19" s="486" t="s">
        <v>27</v>
      </c>
      <c r="Y19" s="486">
        <v>3850</v>
      </c>
      <c r="Z19" s="590" t="s">
        <v>77</v>
      </c>
      <c r="AA19" s="482" t="s">
        <v>77</v>
      </c>
      <c r="AB19" s="249"/>
      <c r="AC19" s="295"/>
    </row>
    <row r="20" spans="1:29" s="294" customFormat="1" ht="26.25" customHeight="1" x14ac:dyDescent="0.4">
      <c r="A20" s="610" t="s">
        <v>77</v>
      </c>
      <c r="B20" s="505" t="s">
        <v>77</v>
      </c>
      <c r="C20" s="484" t="s">
        <v>77</v>
      </c>
      <c r="D20" s="587" t="s">
        <v>26</v>
      </c>
      <c r="E20" s="587" t="s">
        <v>27</v>
      </c>
      <c r="F20" s="511" t="s">
        <v>77</v>
      </c>
      <c r="G20" s="587">
        <v>31870.15</v>
      </c>
      <c r="H20" s="588">
        <v>31870.15</v>
      </c>
      <c r="I20" s="588">
        <v>31620.75</v>
      </c>
      <c r="J20" s="587">
        <v>31620.75</v>
      </c>
      <c r="K20" s="607" t="s">
        <v>77</v>
      </c>
      <c r="L20" s="608">
        <v>13.77</v>
      </c>
      <c r="M20" s="589">
        <v>6.53</v>
      </c>
      <c r="N20" s="589">
        <v>42.82</v>
      </c>
      <c r="O20" s="589">
        <v>3625</v>
      </c>
      <c r="P20" s="589" t="s">
        <v>29</v>
      </c>
      <c r="Q20" s="589">
        <v>3347</v>
      </c>
      <c r="R20" s="589">
        <v>7.24</v>
      </c>
      <c r="S20" s="609" t="s">
        <v>77</v>
      </c>
      <c r="T20" s="590" t="s">
        <v>77</v>
      </c>
      <c r="U20" s="590" t="s">
        <v>77</v>
      </c>
      <c r="V20" s="590" t="s">
        <v>77</v>
      </c>
      <c r="W20" s="493">
        <v>4150</v>
      </c>
      <c r="X20" s="493" t="s">
        <v>27</v>
      </c>
      <c r="Y20" s="493">
        <v>3850</v>
      </c>
      <c r="Z20" s="590" t="s">
        <v>77</v>
      </c>
      <c r="AA20" s="482" t="s">
        <v>77</v>
      </c>
      <c r="AB20" s="249"/>
      <c r="AC20" s="295"/>
    </row>
    <row r="21" spans="1:29" s="294" customFormat="1" ht="26.25" customHeight="1" x14ac:dyDescent="0.4">
      <c r="A21" s="610" t="s">
        <v>77</v>
      </c>
      <c r="B21" s="505" t="s">
        <v>77</v>
      </c>
      <c r="C21" s="484" t="s">
        <v>77</v>
      </c>
      <c r="D21" s="484" t="s">
        <v>77</v>
      </c>
      <c r="E21" s="484" t="s">
        <v>77</v>
      </c>
      <c r="F21" s="612" t="s">
        <v>77</v>
      </c>
      <c r="G21" s="484" t="s">
        <v>77</v>
      </c>
      <c r="H21" s="494" t="s">
        <v>77</v>
      </c>
      <c r="I21" s="494" t="s">
        <v>77</v>
      </c>
      <c r="J21" s="484" t="s">
        <v>77</v>
      </c>
      <c r="K21" s="607" t="s">
        <v>77</v>
      </c>
      <c r="L21" s="611" t="s">
        <v>77</v>
      </c>
      <c r="M21" s="590" t="s">
        <v>77</v>
      </c>
      <c r="N21" s="590" t="s">
        <v>77</v>
      </c>
      <c r="O21" s="590" t="s">
        <v>77</v>
      </c>
      <c r="P21" s="590" t="s">
        <v>77</v>
      </c>
      <c r="Q21" s="590" t="s">
        <v>77</v>
      </c>
      <c r="R21" s="590" t="s">
        <v>77</v>
      </c>
      <c r="S21" s="609" t="s">
        <v>77</v>
      </c>
      <c r="T21" s="590" t="s">
        <v>77</v>
      </c>
      <c r="U21" s="590" t="s">
        <v>77</v>
      </c>
      <c r="V21" s="590" t="s">
        <v>77</v>
      </c>
      <c r="W21" s="590" t="s">
        <v>77</v>
      </c>
      <c r="X21" s="590" t="s">
        <v>77</v>
      </c>
      <c r="Y21" s="590" t="s">
        <v>77</v>
      </c>
      <c r="Z21" s="590" t="s">
        <v>77</v>
      </c>
      <c r="AA21" s="482" t="s">
        <v>77</v>
      </c>
      <c r="AB21" s="249"/>
      <c r="AC21" s="295"/>
    </row>
    <row r="22" spans="1:29" s="294" customFormat="1" ht="26.25" customHeight="1" x14ac:dyDescent="0.4">
      <c r="A22" s="610" t="s">
        <v>77</v>
      </c>
      <c r="B22" s="505" t="s">
        <v>77</v>
      </c>
      <c r="C22" s="484" t="s">
        <v>77</v>
      </c>
      <c r="D22" s="484" t="s">
        <v>77</v>
      </c>
      <c r="E22" s="484" t="s">
        <v>77</v>
      </c>
      <c r="F22" s="612" t="s">
        <v>77</v>
      </c>
      <c r="G22" s="484" t="s">
        <v>77</v>
      </c>
      <c r="H22" s="494" t="s">
        <v>77</v>
      </c>
      <c r="I22" s="494" t="s">
        <v>77</v>
      </c>
      <c r="J22" s="484" t="s">
        <v>77</v>
      </c>
      <c r="K22" s="607" t="s">
        <v>77</v>
      </c>
      <c r="L22" s="611" t="s">
        <v>77</v>
      </c>
      <c r="M22" s="590" t="s">
        <v>77</v>
      </c>
      <c r="N22" s="590" t="s">
        <v>77</v>
      </c>
      <c r="O22" s="590" t="s">
        <v>77</v>
      </c>
      <c r="P22" s="590" t="s">
        <v>77</v>
      </c>
      <c r="Q22" s="590" t="s">
        <v>77</v>
      </c>
      <c r="R22" s="590" t="s">
        <v>77</v>
      </c>
      <c r="S22" s="609" t="s">
        <v>77</v>
      </c>
      <c r="T22" s="590" t="s">
        <v>77</v>
      </c>
      <c r="U22" s="590" t="s">
        <v>77</v>
      </c>
      <c r="V22" s="590" t="s">
        <v>77</v>
      </c>
      <c r="W22" s="590" t="s">
        <v>77</v>
      </c>
      <c r="X22" s="590" t="s">
        <v>77</v>
      </c>
      <c r="Y22" s="590" t="s">
        <v>77</v>
      </c>
      <c r="Z22" s="590" t="s">
        <v>77</v>
      </c>
      <c r="AA22" s="482" t="s">
        <v>77</v>
      </c>
      <c r="AB22" s="249"/>
      <c r="AC22" s="295"/>
    </row>
    <row r="23" spans="1:29" s="294" customFormat="1" ht="26.25" customHeight="1" x14ac:dyDescent="0.4">
      <c r="A23" s="610">
        <v>60</v>
      </c>
      <c r="B23" s="505" t="s">
        <v>516</v>
      </c>
      <c r="C23" s="484">
        <v>45</v>
      </c>
      <c r="D23" s="484" t="s">
        <v>531</v>
      </c>
      <c r="E23" s="484" t="s">
        <v>532</v>
      </c>
      <c r="F23" s="612">
        <v>58</v>
      </c>
      <c r="G23" s="484">
        <v>3933</v>
      </c>
      <c r="H23" s="494">
        <v>3933</v>
      </c>
      <c r="I23" s="494">
        <v>3902.32</v>
      </c>
      <c r="J23" s="484">
        <v>3902.32</v>
      </c>
      <c r="K23" s="607" t="s">
        <v>77</v>
      </c>
      <c r="L23" s="611">
        <v>13.62</v>
      </c>
      <c r="M23" s="590">
        <v>7.93</v>
      </c>
      <c r="N23" s="590">
        <v>33.82</v>
      </c>
      <c r="O23" s="590">
        <v>4342</v>
      </c>
      <c r="P23" s="590" t="s">
        <v>70</v>
      </c>
      <c r="Q23" s="590">
        <v>4074</v>
      </c>
      <c r="R23" s="590">
        <v>5.69</v>
      </c>
      <c r="S23" s="609" t="s">
        <v>77</v>
      </c>
      <c r="T23" s="590" t="s">
        <v>77</v>
      </c>
      <c r="U23" s="590" t="s">
        <v>77</v>
      </c>
      <c r="V23" s="590" t="s">
        <v>77</v>
      </c>
      <c r="W23" s="486">
        <v>3550</v>
      </c>
      <c r="X23" s="486" t="s">
        <v>29</v>
      </c>
      <c r="Y23" s="486">
        <v>3250</v>
      </c>
      <c r="Z23" s="590" t="s">
        <v>77</v>
      </c>
      <c r="AA23" s="482" t="s">
        <v>77</v>
      </c>
      <c r="AB23" s="249"/>
      <c r="AC23" s="295"/>
    </row>
    <row r="24" spans="1:29" s="294" customFormat="1" ht="26.25" customHeight="1" x14ac:dyDescent="0.4">
      <c r="A24" s="610">
        <v>68</v>
      </c>
      <c r="B24" s="505" t="s">
        <v>519</v>
      </c>
      <c r="C24" s="484">
        <v>52</v>
      </c>
      <c r="D24" s="484" t="s">
        <v>531</v>
      </c>
      <c r="E24" s="484" t="s">
        <v>532</v>
      </c>
      <c r="F24" s="484">
        <v>58</v>
      </c>
      <c r="G24" s="505">
        <v>3940.22</v>
      </c>
      <c r="H24" s="494">
        <v>3940.22</v>
      </c>
      <c r="I24" s="494">
        <v>3909.87</v>
      </c>
      <c r="J24" s="484">
        <v>3909.87</v>
      </c>
      <c r="K24" s="607" t="s">
        <v>77</v>
      </c>
      <c r="L24" s="611">
        <v>13.51</v>
      </c>
      <c r="M24" s="590">
        <v>5.63</v>
      </c>
      <c r="N24" s="590">
        <v>44.93</v>
      </c>
      <c r="O24" s="590">
        <v>3442</v>
      </c>
      <c r="P24" s="590" t="s">
        <v>29</v>
      </c>
      <c r="Q24" s="590">
        <v>3155</v>
      </c>
      <c r="R24" s="590">
        <v>7.88</v>
      </c>
      <c r="S24" s="609" t="s">
        <v>77</v>
      </c>
      <c r="T24" s="590" t="s">
        <v>77</v>
      </c>
      <c r="U24" s="590" t="s">
        <v>77</v>
      </c>
      <c r="V24" s="590" t="s">
        <v>77</v>
      </c>
      <c r="W24" s="486">
        <v>3550</v>
      </c>
      <c r="X24" s="486" t="s">
        <v>29</v>
      </c>
      <c r="Y24" s="486">
        <v>3250</v>
      </c>
      <c r="Z24" s="590" t="s">
        <v>77</v>
      </c>
      <c r="AA24" s="482" t="s">
        <v>77</v>
      </c>
      <c r="AB24" s="249"/>
      <c r="AC24" s="295"/>
    </row>
    <row r="25" spans="1:29" s="294" customFormat="1" ht="26.25" customHeight="1" x14ac:dyDescent="0.4">
      <c r="A25" s="610" t="s">
        <v>77</v>
      </c>
      <c r="B25" s="505" t="s">
        <v>77</v>
      </c>
      <c r="C25" s="484" t="s">
        <v>77</v>
      </c>
      <c r="D25" s="587" t="s">
        <v>531</v>
      </c>
      <c r="E25" s="587" t="s">
        <v>532</v>
      </c>
      <c r="F25" s="511" t="s">
        <v>77</v>
      </c>
      <c r="G25" s="592">
        <v>7873.22</v>
      </c>
      <c r="H25" s="588">
        <v>7873.22</v>
      </c>
      <c r="I25" s="588">
        <v>7812.19</v>
      </c>
      <c r="J25" s="587">
        <v>7812.19</v>
      </c>
      <c r="K25" s="607" t="s">
        <v>77</v>
      </c>
      <c r="L25" s="608">
        <v>13.56</v>
      </c>
      <c r="M25" s="589">
        <v>6.78</v>
      </c>
      <c r="N25" s="589">
        <v>39.380000000000003</v>
      </c>
      <c r="O25" s="589">
        <v>3892</v>
      </c>
      <c r="P25" s="589" t="s">
        <v>53</v>
      </c>
      <c r="Q25" s="589">
        <v>3614</v>
      </c>
      <c r="R25" s="589">
        <v>6.79</v>
      </c>
      <c r="S25" s="609" t="s">
        <v>77</v>
      </c>
      <c r="T25" s="590" t="s">
        <v>77</v>
      </c>
      <c r="U25" s="590" t="s">
        <v>77</v>
      </c>
      <c r="V25" s="590" t="s">
        <v>77</v>
      </c>
      <c r="W25" s="493">
        <v>3550</v>
      </c>
      <c r="X25" s="493" t="s">
        <v>29</v>
      </c>
      <c r="Y25" s="493">
        <v>3250</v>
      </c>
      <c r="Z25" s="590" t="s">
        <v>77</v>
      </c>
      <c r="AA25" s="482" t="s">
        <v>77</v>
      </c>
      <c r="AB25" s="249"/>
      <c r="AC25" s="295"/>
    </row>
    <row r="26" spans="1:29" s="294" customFormat="1" ht="26.25" customHeight="1" x14ac:dyDescent="0.4">
      <c r="A26" s="610" t="s">
        <v>77</v>
      </c>
      <c r="B26" s="505" t="s">
        <v>77</v>
      </c>
      <c r="C26" s="484" t="s">
        <v>77</v>
      </c>
      <c r="D26" s="484" t="s">
        <v>77</v>
      </c>
      <c r="E26" s="484" t="s">
        <v>77</v>
      </c>
      <c r="F26" s="511" t="s">
        <v>77</v>
      </c>
      <c r="G26" s="505" t="s">
        <v>77</v>
      </c>
      <c r="H26" s="494" t="s">
        <v>77</v>
      </c>
      <c r="I26" s="494" t="s">
        <v>77</v>
      </c>
      <c r="J26" s="484" t="s">
        <v>77</v>
      </c>
      <c r="K26" s="607" t="s">
        <v>77</v>
      </c>
      <c r="L26" s="611" t="s">
        <v>77</v>
      </c>
      <c r="M26" s="590" t="s">
        <v>77</v>
      </c>
      <c r="N26" s="590" t="s">
        <v>77</v>
      </c>
      <c r="O26" s="590" t="s">
        <v>77</v>
      </c>
      <c r="P26" s="590" t="s">
        <v>77</v>
      </c>
      <c r="Q26" s="590" t="s">
        <v>77</v>
      </c>
      <c r="R26" s="590" t="s">
        <v>77</v>
      </c>
      <c r="S26" s="609" t="s">
        <v>77</v>
      </c>
      <c r="T26" s="590" t="s">
        <v>77</v>
      </c>
      <c r="U26" s="590" t="s">
        <v>77</v>
      </c>
      <c r="V26" s="590" t="s">
        <v>77</v>
      </c>
      <c r="W26" s="590" t="s">
        <v>77</v>
      </c>
      <c r="X26" s="590" t="s">
        <v>77</v>
      </c>
      <c r="Y26" s="590" t="s">
        <v>77</v>
      </c>
      <c r="Z26" s="590" t="s">
        <v>77</v>
      </c>
      <c r="AA26" s="482" t="s">
        <v>77</v>
      </c>
      <c r="AB26" s="249"/>
      <c r="AC26" s="295"/>
    </row>
    <row r="27" spans="1:29" s="294" customFormat="1" ht="26.25" customHeight="1" x14ac:dyDescent="0.4">
      <c r="A27" s="610" t="s">
        <v>77</v>
      </c>
      <c r="B27" s="505" t="s">
        <v>77</v>
      </c>
      <c r="C27" s="484" t="s">
        <v>77</v>
      </c>
      <c r="D27" s="484" t="s">
        <v>77</v>
      </c>
      <c r="E27" s="484" t="s">
        <v>77</v>
      </c>
      <c r="F27" s="511" t="s">
        <v>77</v>
      </c>
      <c r="G27" s="505" t="s">
        <v>77</v>
      </c>
      <c r="H27" s="494" t="s">
        <v>77</v>
      </c>
      <c r="I27" s="494" t="s">
        <v>77</v>
      </c>
      <c r="J27" s="484" t="s">
        <v>77</v>
      </c>
      <c r="K27" s="607" t="s">
        <v>77</v>
      </c>
      <c r="L27" s="611" t="s">
        <v>77</v>
      </c>
      <c r="M27" s="590" t="s">
        <v>77</v>
      </c>
      <c r="N27" s="590" t="s">
        <v>77</v>
      </c>
      <c r="O27" s="590" t="s">
        <v>77</v>
      </c>
      <c r="P27" s="590" t="s">
        <v>77</v>
      </c>
      <c r="Q27" s="590" t="s">
        <v>77</v>
      </c>
      <c r="R27" s="590" t="s">
        <v>77</v>
      </c>
      <c r="S27" s="609" t="s">
        <v>77</v>
      </c>
      <c r="T27" s="590" t="s">
        <v>77</v>
      </c>
      <c r="U27" s="590" t="s">
        <v>77</v>
      </c>
      <c r="V27" s="590" t="s">
        <v>77</v>
      </c>
      <c r="W27" s="590" t="s">
        <v>77</v>
      </c>
      <c r="X27" s="590" t="s">
        <v>77</v>
      </c>
      <c r="Y27" s="590" t="s">
        <v>77</v>
      </c>
      <c r="Z27" s="590" t="s">
        <v>77</v>
      </c>
      <c r="AA27" s="482" t="s">
        <v>77</v>
      </c>
      <c r="AB27" s="249"/>
      <c r="AC27" s="295"/>
    </row>
    <row r="28" spans="1:29" s="294" customFormat="1" ht="26.25" customHeight="1" x14ac:dyDescent="0.4">
      <c r="A28" s="610">
        <v>14</v>
      </c>
      <c r="B28" s="505" t="s">
        <v>503</v>
      </c>
      <c r="C28" s="484">
        <v>10</v>
      </c>
      <c r="D28" s="484" t="s">
        <v>59</v>
      </c>
      <c r="E28" s="484" t="s">
        <v>27</v>
      </c>
      <c r="F28" s="612" t="s">
        <v>77</v>
      </c>
      <c r="G28" s="505">
        <v>0</v>
      </c>
      <c r="H28" s="484">
        <v>2674.42</v>
      </c>
      <c r="I28" s="484">
        <v>2674.42</v>
      </c>
      <c r="J28" s="484">
        <v>0</v>
      </c>
      <c r="K28" s="607" t="s">
        <v>77</v>
      </c>
      <c r="L28" s="611">
        <v>15.88</v>
      </c>
      <c r="M28" s="590">
        <v>7.04</v>
      </c>
      <c r="N28" s="590">
        <v>27.93</v>
      </c>
      <c r="O28" s="590">
        <v>4675</v>
      </c>
      <c r="P28" s="590" t="s">
        <v>69</v>
      </c>
      <c r="Q28" s="590">
        <v>4230</v>
      </c>
      <c r="R28" s="590">
        <v>8.84</v>
      </c>
      <c r="S28" s="609" t="s">
        <v>77</v>
      </c>
      <c r="T28" s="590" t="s">
        <v>77</v>
      </c>
      <c r="U28" s="590" t="s">
        <v>77</v>
      </c>
      <c r="V28" s="590" t="s">
        <v>77</v>
      </c>
      <c r="W28" s="486">
        <v>4150</v>
      </c>
      <c r="X28" s="486" t="s">
        <v>27</v>
      </c>
      <c r="Y28" s="486">
        <v>3850</v>
      </c>
      <c r="Z28" s="590" t="s">
        <v>77</v>
      </c>
      <c r="AA28" s="482" t="s">
        <v>77</v>
      </c>
      <c r="AB28" s="249"/>
      <c r="AC28" s="295"/>
    </row>
    <row r="29" spans="1:29" s="294" customFormat="1" ht="26.25" customHeight="1" x14ac:dyDescent="0.4">
      <c r="A29" s="610">
        <v>26</v>
      </c>
      <c r="B29" s="505" t="s">
        <v>533</v>
      </c>
      <c r="C29" s="484">
        <v>19</v>
      </c>
      <c r="D29" s="484" t="s">
        <v>59</v>
      </c>
      <c r="E29" s="484" t="s">
        <v>27</v>
      </c>
      <c r="F29" s="484" t="s">
        <v>77</v>
      </c>
      <c r="G29" s="505">
        <v>0</v>
      </c>
      <c r="H29" s="484">
        <v>2564.3200000000002</v>
      </c>
      <c r="I29" s="484">
        <v>2564.3200000000002</v>
      </c>
      <c r="J29" s="484">
        <v>0</v>
      </c>
      <c r="K29" s="607" t="s">
        <v>77</v>
      </c>
      <c r="L29" s="611">
        <v>15.1</v>
      </c>
      <c r="M29" s="590">
        <v>7.6</v>
      </c>
      <c r="N29" s="590">
        <v>32.6</v>
      </c>
      <c r="O29" s="590">
        <v>4201</v>
      </c>
      <c r="P29" s="590" t="s">
        <v>27</v>
      </c>
      <c r="Q29" s="590">
        <v>3860</v>
      </c>
      <c r="R29" s="590">
        <v>7.5</v>
      </c>
      <c r="S29" s="609" t="s">
        <v>77</v>
      </c>
      <c r="T29" s="590" t="s">
        <v>77</v>
      </c>
      <c r="U29" s="590" t="s">
        <v>77</v>
      </c>
      <c r="V29" s="590" t="s">
        <v>77</v>
      </c>
      <c r="W29" s="486">
        <v>4150</v>
      </c>
      <c r="X29" s="486" t="s">
        <v>27</v>
      </c>
      <c r="Y29" s="486">
        <v>3850</v>
      </c>
      <c r="Z29" s="590" t="s">
        <v>77</v>
      </c>
      <c r="AA29" s="482" t="s">
        <v>77</v>
      </c>
      <c r="AB29" s="249"/>
      <c r="AC29" s="295"/>
    </row>
    <row r="30" spans="1:29" s="294" customFormat="1" ht="26.25" customHeight="1" x14ac:dyDescent="0.4">
      <c r="A30" s="610">
        <v>34</v>
      </c>
      <c r="B30" s="505" t="s">
        <v>507</v>
      </c>
      <c r="C30" s="484">
        <v>25</v>
      </c>
      <c r="D30" s="484" t="s">
        <v>59</v>
      </c>
      <c r="E30" s="484" t="s">
        <v>27</v>
      </c>
      <c r="F30" s="484" t="s">
        <v>77</v>
      </c>
      <c r="G30" s="505">
        <v>0</v>
      </c>
      <c r="H30" s="484">
        <v>799.42</v>
      </c>
      <c r="I30" s="484">
        <v>768.54</v>
      </c>
      <c r="J30" s="484">
        <v>0</v>
      </c>
      <c r="K30" s="607" t="s">
        <v>77</v>
      </c>
      <c r="L30" s="611">
        <v>14.1</v>
      </c>
      <c r="M30" s="590">
        <v>5.7</v>
      </c>
      <c r="N30" s="590">
        <v>49.4</v>
      </c>
      <c r="O30" s="590">
        <v>3084</v>
      </c>
      <c r="P30" s="590" t="s">
        <v>61</v>
      </c>
      <c r="Q30" s="590">
        <v>2809</v>
      </c>
      <c r="R30" s="590">
        <v>8.4</v>
      </c>
      <c r="S30" s="609" t="s">
        <v>77</v>
      </c>
      <c r="T30" s="590" t="s">
        <v>77</v>
      </c>
      <c r="U30" s="590" t="s">
        <v>77</v>
      </c>
      <c r="V30" s="590" t="s">
        <v>77</v>
      </c>
      <c r="W30" s="486">
        <v>4150</v>
      </c>
      <c r="X30" s="486" t="s">
        <v>27</v>
      </c>
      <c r="Y30" s="486">
        <v>3850</v>
      </c>
      <c r="Z30" s="590" t="s">
        <v>77</v>
      </c>
      <c r="AA30" s="482" t="s">
        <v>77</v>
      </c>
      <c r="AB30" s="249"/>
      <c r="AC30" s="295"/>
    </row>
    <row r="31" spans="1:29" s="294" customFormat="1" ht="26.25" customHeight="1" x14ac:dyDescent="0.4">
      <c r="A31" s="610">
        <v>38</v>
      </c>
      <c r="B31" s="505" t="s">
        <v>509</v>
      </c>
      <c r="C31" s="484">
        <v>28</v>
      </c>
      <c r="D31" s="484" t="s">
        <v>59</v>
      </c>
      <c r="E31" s="484" t="s">
        <v>27</v>
      </c>
      <c r="F31" s="484" t="s">
        <v>77</v>
      </c>
      <c r="G31" s="505">
        <v>0</v>
      </c>
      <c r="H31" s="484">
        <v>1877.49</v>
      </c>
      <c r="I31" s="484">
        <v>1847.1</v>
      </c>
      <c r="J31" s="484">
        <v>0</v>
      </c>
      <c r="K31" s="607" t="s">
        <v>77</v>
      </c>
      <c r="L31" s="611">
        <v>14.3</v>
      </c>
      <c r="M31" s="590">
        <v>6.5</v>
      </c>
      <c r="N31" s="590">
        <v>25.6</v>
      </c>
      <c r="O31" s="590">
        <v>5140</v>
      </c>
      <c r="P31" s="590" t="s">
        <v>125</v>
      </c>
      <c r="Q31" s="590">
        <v>4711</v>
      </c>
      <c r="R31" s="590">
        <v>7.8</v>
      </c>
      <c r="S31" s="609" t="s">
        <v>77</v>
      </c>
      <c r="T31" s="590" t="s">
        <v>77</v>
      </c>
      <c r="U31" s="590" t="s">
        <v>77</v>
      </c>
      <c r="V31" s="590" t="s">
        <v>77</v>
      </c>
      <c r="W31" s="486">
        <v>4150</v>
      </c>
      <c r="X31" s="486" t="s">
        <v>27</v>
      </c>
      <c r="Y31" s="486">
        <v>3850</v>
      </c>
      <c r="Z31" s="590" t="s">
        <v>77</v>
      </c>
      <c r="AA31" s="482" t="s">
        <v>77</v>
      </c>
      <c r="AB31" s="249"/>
      <c r="AC31" s="295"/>
    </row>
    <row r="32" spans="1:29" s="294" customFormat="1" ht="26.25" customHeight="1" x14ac:dyDescent="0.4">
      <c r="A32" s="610">
        <v>46</v>
      </c>
      <c r="B32" s="505" t="s">
        <v>510</v>
      </c>
      <c r="C32" s="484">
        <v>34</v>
      </c>
      <c r="D32" s="484" t="s">
        <v>59</v>
      </c>
      <c r="E32" s="484" t="s">
        <v>27</v>
      </c>
      <c r="F32" s="484" t="s">
        <v>77</v>
      </c>
      <c r="G32" s="505">
        <v>0</v>
      </c>
      <c r="H32" s="484">
        <v>1152.54</v>
      </c>
      <c r="I32" s="484">
        <v>1122.3499999999999</v>
      </c>
      <c r="J32" s="484">
        <v>0</v>
      </c>
      <c r="K32" s="607" t="s">
        <v>77</v>
      </c>
      <c r="L32" s="611">
        <v>13.4</v>
      </c>
      <c r="M32" s="590">
        <v>8.2100000000000009</v>
      </c>
      <c r="N32" s="590">
        <v>33.51</v>
      </c>
      <c r="O32" s="590">
        <v>4144</v>
      </c>
      <c r="P32" s="590" t="s">
        <v>27</v>
      </c>
      <c r="Q32" s="590">
        <v>3910</v>
      </c>
      <c r="R32" s="590">
        <v>5.19</v>
      </c>
      <c r="S32" s="609" t="s">
        <v>77</v>
      </c>
      <c r="T32" s="590" t="s">
        <v>77</v>
      </c>
      <c r="U32" s="590" t="s">
        <v>77</v>
      </c>
      <c r="V32" s="590" t="s">
        <v>77</v>
      </c>
      <c r="W32" s="486">
        <v>4150</v>
      </c>
      <c r="X32" s="486" t="s">
        <v>27</v>
      </c>
      <c r="Y32" s="486">
        <v>3850</v>
      </c>
      <c r="Z32" s="590" t="s">
        <v>77</v>
      </c>
      <c r="AA32" s="482" t="s">
        <v>77</v>
      </c>
      <c r="AB32" s="249"/>
      <c r="AC32" s="295"/>
    </row>
    <row r="33" spans="1:29" s="294" customFormat="1" ht="26.25" customHeight="1" x14ac:dyDescent="0.4">
      <c r="A33" s="610">
        <v>62</v>
      </c>
      <c r="B33" s="505" t="s">
        <v>516</v>
      </c>
      <c r="C33" s="484">
        <v>46</v>
      </c>
      <c r="D33" s="484" t="s">
        <v>59</v>
      </c>
      <c r="E33" s="484" t="s">
        <v>27</v>
      </c>
      <c r="F33" s="511" t="s">
        <v>77</v>
      </c>
      <c r="G33" s="505">
        <v>0</v>
      </c>
      <c r="H33" s="484">
        <v>1832.47</v>
      </c>
      <c r="I33" s="484">
        <v>1799.61</v>
      </c>
      <c r="J33" s="484">
        <v>0</v>
      </c>
      <c r="K33" s="607" t="s">
        <v>77</v>
      </c>
      <c r="L33" s="611">
        <v>15.09</v>
      </c>
      <c r="M33" s="590">
        <v>7.47</v>
      </c>
      <c r="N33" s="590">
        <v>26.22</v>
      </c>
      <c r="O33" s="590">
        <v>5098</v>
      </c>
      <c r="P33" s="590" t="s">
        <v>125</v>
      </c>
      <c r="Q33" s="590">
        <v>4678</v>
      </c>
      <c r="R33" s="590">
        <v>7.62</v>
      </c>
      <c r="S33" s="609" t="s">
        <v>77</v>
      </c>
      <c r="T33" s="590" t="s">
        <v>77</v>
      </c>
      <c r="U33" s="590" t="s">
        <v>77</v>
      </c>
      <c r="V33" s="590" t="s">
        <v>77</v>
      </c>
      <c r="W33" s="486">
        <v>4150</v>
      </c>
      <c r="X33" s="486" t="s">
        <v>27</v>
      </c>
      <c r="Y33" s="486">
        <v>3850</v>
      </c>
      <c r="Z33" s="590" t="s">
        <v>77</v>
      </c>
      <c r="AA33" s="482" t="s">
        <v>77</v>
      </c>
      <c r="AB33" s="249"/>
      <c r="AC33" s="295"/>
    </row>
    <row r="34" spans="1:29" s="294" customFormat="1" ht="26.25" customHeight="1" x14ac:dyDescent="0.4">
      <c r="A34" s="610">
        <v>70</v>
      </c>
      <c r="B34" s="505" t="s">
        <v>519</v>
      </c>
      <c r="C34" s="484">
        <v>53</v>
      </c>
      <c r="D34" s="484" t="s">
        <v>59</v>
      </c>
      <c r="E34" s="484" t="s">
        <v>27</v>
      </c>
      <c r="F34" s="484" t="s">
        <v>77</v>
      </c>
      <c r="G34" s="505">
        <v>0</v>
      </c>
      <c r="H34" s="484">
        <v>1970.22</v>
      </c>
      <c r="I34" s="484">
        <v>1970.22</v>
      </c>
      <c r="J34" s="484">
        <v>0</v>
      </c>
      <c r="K34" s="607" t="s">
        <v>77</v>
      </c>
      <c r="L34" s="611">
        <v>13.26</v>
      </c>
      <c r="M34" s="590">
        <v>7.93</v>
      </c>
      <c r="N34" s="590">
        <v>39.39</v>
      </c>
      <c r="O34" s="590">
        <v>3986</v>
      </c>
      <c r="P34" s="590" t="s">
        <v>53</v>
      </c>
      <c r="Q34" s="590">
        <v>3755</v>
      </c>
      <c r="R34" s="590">
        <v>5.33</v>
      </c>
      <c r="S34" s="609" t="s">
        <v>77</v>
      </c>
      <c r="T34" s="590" t="s">
        <v>77</v>
      </c>
      <c r="U34" s="590" t="s">
        <v>77</v>
      </c>
      <c r="V34" s="590" t="s">
        <v>77</v>
      </c>
      <c r="W34" s="486">
        <v>4150</v>
      </c>
      <c r="X34" s="486" t="s">
        <v>27</v>
      </c>
      <c r="Y34" s="486">
        <v>3850</v>
      </c>
      <c r="Z34" s="590" t="s">
        <v>77</v>
      </c>
      <c r="AA34" s="482" t="s">
        <v>77</v>
      </c>
      <c r="AB34" s="249"/>
      <c r="AC34" s="295"/>
    </row>
    <row r="35" spans="1:29" s="294" customFormat="1" ht="26.25" customHeight="1" x14ac:dyDescent="0.4">
      <c r="A35" s="610">
        <v>79</v>
      </c>
      <c r="B35" s="505" t="s">
        <v>522</v>
      </c>
      <c r="C35" s="484">
        <v>60</v>
      </c>
      <c r="D35" s="484" t="s">
        <v>59</v>
      </c>
      <c r="E35" s="484" t="s">
        <v>27</v>
      </c>
      <c r="F35" s="484" t="s">
        <v>77</v>
      </c>
      <c r="G35" s="505">
        <v>0</v>
      </c>
      <c r="H35" s="484">
        <v>1331.62</v>
      </c>
      <c r="I35" s="484">
        <v>1331.62</v>
      </c>
      <c r="J35" s="484">
        <v>0</v>
      </c>
      <c r="K35" s="607" t="s">
        <v>77</v>
      </c>
      <c r="L35" s="611">
        <v>13.21</v>
      </c>
      <c r="M35" s="590">
        <v>6.78</v>
      </c>
      <c r="N35" s="590">
        <v>28.81</v>
      </c>
      <c r="O35" s="590">
        <v>4739</v>
      </c>
      <c r="P35" s="590" t="s">
        <v>69</v>
      </c>
      <c r="Q35" s="590">
        <v>4412</v>
      </c>
      <c r="R35" s="590">
        <v>6.43</v>
      </c>
      <c r="S35" s="609" t="s">
        <v>77</v>
      </c>
      <c r="T35" s="590" t="s">
        <v>77</v>
      </c>
      <c r="U35" s="590" t="s">
        <v>77</v>
      </c>
      <c r="V35" s="590" t="s">
        <v>77</v>
      </c>
      <c r="W35" s="486">
        <v>4150</v>
      </c>
      <c r="X35" s="486" t="s">
        <v>27</v>
      </c>
      <c r="Y35" s="486">
        <v>3850</v>
      </c>
      <c r="Z35" s="590" t="s">
        <v>77</v>
      </c>
      <c r="AA35" s="482" t="s">
        <v>77</v>
      </c>
      <c r="AB35" s="249"/>
      <c r="AC35" s="295"/>
    </row>
    <row r="36" spans="1:29" s="294" customFormat="1" ht="26.25" customHeight="1" x14ac:dyDescent="0.4">
      <c r="A36" s="610">
        <v>87</v>
      </c>
      <c r="B36" s="505" t="s">
        <v>523</v>
      </c>
      <c r="C36" s="484">
        <v>65</v>
      </c>
      <c r="D36" s="484" t="s">
        <v>59</v>
      </c>
      <c r="E36" s="484" t="s">
        <v>27</v>
      </c>
      <c r="F36" s="484">
        <v>58</v>
      </c>
      <c r="G36" s="505">
        <v>0</v>
      </c>
      <c r="H36" s="484">
        <v>1913.62</v>
      </c>
      <c r="I36" s="484">
        <v>1882.17</v>
      </c>
      <c r="J36" s="484">
        <v>0</v>
      </c>
      <c r="K36" s="607" t="s">
        <v>77</v>
      </c>
      <c r="L36" s="611">
        <v>11.19</v>
      </c>
      <c r="M36" s="590">
        <v>7.42</v>
      </c>
      <c r="N36" s="590">
        <v>26.5</v>
      </c>
      <c r="O36" s="590">
        <v>4805</v>
      </c>
      <c r="P36" s="590" t="s">
        <v>69</v>
      </c>
      <c r="Q36" s="590">
        <v>4609</v>
      </c>
      <c r="R36" s="590">
        <v>3.77</v>
      </c>
      <c r="S36" s="609" t="s">
        <v>77</v>
      </c>
      <c r="T36" s="590" t="s">
        <v>77</v>
      </c>
      <c r="U36" s="590" t="s">
        <v>77</v>
      </c>
      <c r="V36" s="590" t="s">
        <v>77</v>
      </c>
      <c r="W36" s="486">
        <v>4150</v>
      </c>
      <c r="X36" s="486" t="s">
        <v>27</v>
      </c>
      <c r="Y36" s="486">
        <v>3850</v>
      </c>
      <c r="Z36" s="590" t="s">
        <v>77</v>
      </c>
      <c r="AA36" s="482" t="s">
        <v>77</v>
      </c>
      <c r="AB36" s="249"/>
      <c r="AC36" s="295"/>
    </row>
    <row r="37" spans="1:29" s="294" customFormat="1" ht="26.25" customHeight="1" x14ac:dyDescent="0.4">
      <c r="A37" s="610" t="s">
        <v>77</v>
      </c>
      <c r="B37" s="505" t="s">
        <v>77</v>
      </c>
      <c r="C37" s="484" t="s">
        <v>77</v>
      </c>
      <c r="D37" s="587" t="s">
        <v>59</v>
      </c>
      <c r="E37" s="587" t="s">
        <v>27</v>
      </c>
      <c r="F37" s="511" t="s">
        <v>77</v>
      </c>
      <c r="G37" s="592">
        <v>0</v>
      </c>
      <c r="H37" s="587">
        <v>16116.12</v>
      </c>
      <c r="I37" s="587">
        <v>15960.35</v>
      </c>
      <c r="J37" s="587">
        <v>0</v>
      </c>
      <c r="K37" s="607" t="s">
        <v>77</v>
      </c>
      <c r="L37" s="608">
        <v>14.12</v>
      </c>
      <c r="M37" s="589">
        <v>7.27</v>
      </c>
      <c r="N37" s="589">
        <v>30.96</v>
      </c>
      <c r="O37" s="589">
        <v>4522</v>
      </c>
      <c r="P37" s="589" t="s">
        <v>70</v>
      </c>
      <c r="Q37" s="589">
        <v>4187</v>
      </c>
      <c r="R37" s="589">
        <v>6.86</v>
      </c>
      <c r="S37" s="609" t="s">
        <v>77</v>
      </c>
      <c r="T37" s="590" t="s">
        <v>77</v>
      </c>
      <c r="U37" s="590" t="s">
        <v>77</v>
      </c>
      <c r="V37" s="590" t="s">
        <v>77</v>
      </c>
      <c r="W37" s="493">
        <v>4150</v>
      </c>
      <c r="X37" s="493" t="s">
        <v>27</v>
      </c>
      <c r="Y37" s="493">
        <v>3850</v>
      </c>
      <c r="Z37" s="590" t="s">
        <v>77</v>
      </c>
      <c r="AA37" s="482" t="s">
        <v>77</v>
      </c>
      <c r="AB37" s="249"/>
      <c r="AC37" s="295"/>
    </row>
    <row r="38" spans="1:29" s="294" customFormat="1" ht="26.25" customHeight="1" x14ac:dyDescent="0.4">
      <c r="A38" s="610" t="s">
        <v>77</v>
      </c>
      <c r="B38" s="505" t="s">
        <v>77</v>
      </c>
      <c r="C38" s="484" t="s">
        <v>77</v>
      </c>
      <c r="D38" s="484" t="s">
        <v>77</v>
      </c>
      <c r="E38" s="484" t="s">
        <v>77</v>
      </c>
      <c r="F38" s="511" t="s">
        <v>77</v>
      </c>
      <c r="G38" s="505" t="s">
        <v>77</v>
      </c>
      <c r="H38" s="484" t="s">
        <v>77</v>
      </c>
      <c r="I38" s="484" t="s">
        <v>77</v>
      </c>
      <c r="J38" s="484" t="s">
        <v>77</v>
      </c>
      <c r="K38" s="607" t="s">
        <v>77</v>
      </c>
      <c r="L38" s="611" t="s">
        <v>77</v>
      </c>
      <c r="M38" s="590" t="s">
        <v>77</v>
      </c>
      <c r="N38" s="590" t="s">
        <v>77</v>
      </c>
      <c r="O38" s="590" t="s">
        <v>77</v>
      </c>
      <c r="P38" s="590" t="s">
        <v>77</v>
      </c>
      <c r="Q38" s="590" t="s">
        <v>77</v>
      </c>
      <c r="R38" s="590" t="s">
        <v>77</v>
      </c>
      <c r="S38" s="609" t="s">
        <v>77</v>
      </c>
      <c r="T38" s="590" t="s">
        <v>77</v>
      </c>
      <c r="U38" s="590" t="s">
        <v>77</v>
      </c>
      <c r="V38" s="590" t="s">
        <v>77</v>
      </c>
      <c r="W38" s="590" t="s">
        <v>77</v>
      </c>
      <c r="X38" s="590" t="s">
        <v>77</v>
      </c>
      <c r="Y38" s="590" t="s">
        <v>77</v>
      </c>
      <c r="Z38" s="590" t="s">
        <v>77</v>
      </c>
      <c r="AA38" s="482" t="s">
        <v>77</v>
      </c>
      <c r="AB38" s="249"/>
      <c r="AC38" s="295"/>
    </row>
    <row r="39" spans="1:29" s="294" customFormat="1" ht="26.25" customHeight="1" x14ac:dyDescent="0.4">
      <c r="A39" s="610" t="s">
        <v>77</v>
      </c>
      <c r="B39" s="505" t="s">
        <v>77</v>
      </c>
      <c r="C39" s="484" t="s">
        <v>77</v>
      </c>
      <c r="D39" s="484" t="s">
        <v>77</v>
      </c>
      <c r="E39" s="484" t="s">
        <v>77</v>
      </c>
      <c r="F39" s="511" t="s">
        <v>77</v>
      </c>
      <c r="G39" s="505" t="s">
        <v>77</v>
      </c>
      <c r="H39" s="484" t="s">
        <v>77</v>
      </c>
      <c r="I39" s="484" t="s">
        <v>77</v>
      </c>
      <c r="J39" s="484" t="s">
        <v>77</v>
      </c>
      <c r="K39" s="607" t="s">
        <v>77</v>
      </c>
      <c r="L39" s="611" t="s">
        <v>77</v>
      </c>
      <c r="M39" s="590" t="s">
        <v>77</v>
      </c>
      <c r="N39" s="590" t="s">
        <v>77</v>
      </c>
      <c r="O39" s="590" t="s">
        <v>77</v>
      </c>
      <c r="P39" s="590" t="s">
        <v>77</v>
      </c>
      <c r="Q39" s="590" t="s">
        <v>77</v>
      </c>
      <c r="R39" s="590" t="s">
        <v>77</v>
      </c>
      <c r="S39" s="609" t="s">
        <v>77</v>
      </c>
      <c r="T39" s="590" t="s">
        <v>77</v>
      </c>
      <c r="U39" s="590" t="s">
        <v>77</v>
      </c>
      <c r="V39" s="590" t="s">
        <v>77</v>
      </c>
      <c r="W39" s="590" t="s">
        <v>77</v>
      </c>
      <c r="X39" s="590" t="s">
        <v>77</v>
      </c>
      <c r="Y39" s="590" t="s">
        <v>77</v>
      </c>
      <c r="Z39" s="590" t="s">
        <v>77</v>
      </c>
      <c r="AA39" s="482" t="s">
        <v>77</v>
      </c>
      <c r="AB39" s="249"/>
      <c r="AC39" s="295"/>
    </row>
    <row r="40" spans="1:29" s="294" customFormat="1" ht="26.25" customHeight="1" x14ac:dyDescent="0.4">
      <c r="A40" s="610">
        <v>3</v>
      </c>
      <c r="B40" s="505" t="s">
        <v>524</v>
      </c>
      <c r="C40" s="484">
        <v>2</v>
      </c>
      <c r="D40" s="484" t="s">
        <v>74</v>
      </c>
      <c r="E40" s="484" t="s">
        <v>27</v>
      </c>
      <c r="F40" s="612">
        <v>59</v>
      </c>
      <c r="G40" s="505">
        <v>4070.31</v>
      </c>
      <c r="H40" s="484">
        <v>4070.31</v>
      </c>
      <c r="I40" s="494">
        <v>4038.66</v>
      </c>
      <c r="J40" s="484">
        <v>4038.66</v>
      </c>
      <c r="K40" s="607" t="s">
        <v>77</v>
      </c>
      <c r="L40" s="611">
        <v>15</v>
      </c>
      <c r="M40" s="590">
        <v>7.7</v>
      </c>
      <c r="N40" s="590">
        <v>33.1</v>
      </c>
      <c r="O40" s="590">
        <v>4284</v>
      </c>
      <c r="P40" s="590" t="s">
        <v>27</v>
      </c>
      <c r="Q40" s="590">
        <v>3945</v>
      </c>
      <c r="R40" s="590">
        <v>7.3</v>
      </c>
      <c r="S40" s="609" t="s">
        <v>77</v>
      </c>
      <c r="T40" s="590" t="s">
        <v>77</v>
      </c>
      <c r="U40" s="590" t="s">
        <v>77</v>
      </c>
      <c r="V40" s="590" t="s">
        <v>77</v>
      </c>
      <c r="W40" s="486">
        <v>4150</v>
      </c>
      <c r="X40" s="486" t="s">
        <v>27</v>
      </c>
      <c r="Y40" s="486">
        <v>3850</v>
      </c>
      <c r="Z40" s="590" t="s">
        <v>77</v>
      </c>
      <c r="AA40" s="482" t="s">
        <v>77</v>
      </c>
      <c r="AB40" s="249"/>
      <c r="AC40" s="295"/>
    </row>
    <row r="41" spans="1:29" s="294" customFormat="1" ht="23.25" customHeight="1" x14ac:dyDescent="0.4">
      <c r="A41" s="610">
        <v>9</v>
      </c>
      <c r="B41" s="505" t="s">
        <v>502</v>
      </c>
      <c r="C41" s="484">
        <v>7</v>
      </c>
      <c r="D41" s="484" t="s">
        <v>74</v>
      </c>
      <c r="E41" s="484" t="s">
        <v>27</v>
      </c>
      <c r="F41" s="484">
        <v>58</v>
      </c>
      <c r="G41" s="505">
        <v>4140.32</v>
      </c>
      <c r="H41" s="484">
        <v>4140.32</v>
      </c>
      <c r="I41" s="494">
        <v>4107.6000000000004</v>
      </c>
      <c r="J41" s="484">
        <v>4107.6000000000004</v>
      </c>
      <c r="K41" s="607" t="s">
        <v>77</v>
      </c>
      <c r="L41" s="611">
        <v>12.8</v>
      </c>
      <c r="M41" s="590">
        <v>5</v>
      </c>
      <c r="N41" s="590">
        <v>59.8</v>
      </c>
      <c r="O41" s="590">
        <v>2343</v>
      </c>
      <c r="P41" s="590" t="s">
        <v>96</v>
      </c>
      <c r="Q41" s="590">
        <v>2151</v>
      </c>
      <c r="R41" s="590">
        <v>7.8</v>
      </c>
      <c r="S41" s="609" t="s">
        <v>77</v>
      </c>
      <c r="T41" s="590" t="s">
        <v>77</v>
      </c>
      <c r="U41" s="590" t="s">
        <v>77</v>
      </c>
      <c r="V41" s="590" t="s">
        <v>77</v>
      </c>
      <c r="W41" s="486">
        <v>4150</v>
      </c>
      <c r="X41" s="486" t="s">
        <v>27</v>
      </c>
      <c r="Y41" s="486">
        <v>3850</v>
      </c>
      <c r="Z41" s="590" t="s">
        <v>77</v>
      </c>
      <c r="AA41" s="482" t="s">
        <v>77</v>
      </c>
      <c r="AB41" s="249"/>
      <c r="AC41" s="295"/>
    </row>
    <row r="42" spans="1:29" s="294" customFormat="1" ht="23.25" customHeight="1" x14ac:dyDescent="0.4">
      <c r="A42" s="610">
        <v>16</v>
      </c>
      <c r="B42" s="505" t="s">
        <v>503</v>
      </c>
      <c r="C42" s="484">
        <v>12</v>
      </c>
      <c r="D42" s="484" t="s">
        <v>74</v>
      </c>
      <c r="E42" s="484" t="s">
        <v>27</v>
      </c>
      <c r="F42" s="484">
        <v>59</v>
      </c>
      <c r="G42" s="505">
        <v>3949.01</v>
      </c>
      <c r="H42" s="494">
        <v>3949.01</v>
      </c>
      <c r="I42" s="494">
        <v>3917.81</v>
      </c>
      <c r="J42" s="484">
        <v>3917.81</v>
      </c>
      <c r="K42" s="607" t="s">
        <v>77</v>
      </c>
      <c r="L42" s="611">
        <v>11.44</v>
      </c>
      <c r="M42" s="590">
        <v>5.54</v>
      </c>
      <c r="N42" s="590">
        <v>47.26</v>
      </c>
      <c r="O42" s="590">
        <v>3312</v>
      </c>
      <c r="P42" s="590" t="s">
        <v>81</v>
      </c>
      <c r="Q42" s="590">
        <v>3105</v>
      </c>
      <c r="R42" s="590">
        <v>5.9</v>
      </c>
      <c r="S42" s="609" t="s">
        <v>77</v>
      </c>
      <c r="T42" s="590" t="s">
        <v>77</v>
      </c>
      <c r="U42" s="590" t="s">
        <v>77</v>
      </c>
      <c r="V42" s="590" t="s">
        <v>77</v>
      </c>
      <c r="W42" s="486">
        <v>4150</v>
      </c>
      <c r="X42" s="486" t="s">
        <v>27</v>
      </c>
      <c r="Y42" s="486">
        <v>3850</v>
      </c>
      <c r="Z42" s="590" t="s">
        <v>77</v>
      </c>
      <c r="AA42" s="482" t="s">
        <v>77</v>
      </c>
      <c r="AB42" s="249"/>
      <c r="AC42" s="295"/>
    </row>
    <row r="43" spans="1:29" s="294" customFormat="1" ht="23.25" customHeight="1" x14ac:dyDescent="0.4">
      <c r="A43" s="610">
        <v>20</v>
      </c>
      <c r="B43" s="505" t="s">
        <v>505</v>
      </c>
      <c r="C43" s="484">
        <v>15</v>
      </c>
      <c r="D43" s="484" t="s">
        <v>74</v>
      </c>
      <c r="E43" s="484" t="s">
        <v>27</v>
      </c>
      <c r="F43" s="511">
        <v>59</v>
      </c>
      <c r="G43" s="505">
        <v>4017.54</v>
      </c>
      <c r="H43" s="494">
        <v>4017.54</v>
      </c>
      <c r="I43" s="494">
        <v>3985.77</v>
      </c>
      <c r="J43" s="484">
        <v>3985.77</v>
      </c>
      <c r="K43" s="607" t="s">
        <v>77</v>
      </c>
      <c r="L43" s="611">
        <v>14.65</v>
      </c>
      <c r="M43" s="590">
        <v>5.42</v>
      </c>
      <c r="N43" s="590">
        <v>54.73</v>
      </c>
      <c r="O43" s="590">
        <v>2697</v>
      </c>
      <c r="P43" s="590" t="s">
        <v>54</v>
      </c>
      <c r="Q43" s="590">
        <v>2434</v>
      </c>
      <c r="R43" s="590">
        <v>9.23</v>
      </c>
      <c r="S43" s="609" t="s">
        <v>77</v>
      </c>
      <c r="T43" s="590" t="s">
        <v>77</v>
      </c>
      <c r="U43" s="590" t="s">
        <v>77</v>
      </c>
      <c r="V43" s="590" t="s">
        <v>77</v>
      </c>
      <c r="W43" s="486">
        <v>4150</v>
      </c>
      <c r="X43" s="486" t="s">
        <v>27</v>
      </c>
      <c r="Y43" s="486">
        <v>3850</v>
      </c>
      <c r="Z43" s="590" t="s">
        <v>77</v>
      </c>
      <c r="AA43" s="482" t="s">
        <v>77</v>
      </c>
      <c r="AB43" s="249"/>
      <c r="AC43" s="295"/>
    </row>
    <row r="44" spans="1:29" s="294" customFormat="1" ht="23.25" customHeight="1" x14ac:dyDescent="0.4">
      <c r="A44" s="610">
        <v>21</v>
      </c>
      <c r="B44" s="505" t="s">
        <v>505</v>
      </c>
      <c r="C44" s="484">
        <v>16</v>
      </c>
      <c r="D44" s="484" t="s">
        <v>74</v>
      </c>
      <c r="E44" s="484" t="s">
        <v>27</v>
      </c>
      <c r="F44" s="484">
        <v>57</v>
      </c>
      <c r="G44" s="505">
        <v>3891.69</v>
      </c>
      <c r="H44" s="494">
        <v>3891.69</v>
      </c>
      <c r="I44" s="494">
        <v>3861.74</v>
      </c>
      <c r="J44" s="484">
        <v>3861.74</v>
      </c>
      <c r="K44" s="607" t="s">
        <v>77</v>
      </c>
      <c r="L44" s="611">
        <v>15.12</v>
      </c>
      <c r="M44" s="590">
        <v>5.33</v>
      </c>
      <c r="N44" s="590">
        <v>45.71</v>
      </c>
      <c r="O44" s="590">
        <v>3479</v>
      </c>
      <c r="P44" s="590" t="s">
        <v>29</v>
      </c>
      <c r="Q44" s="590">
        <v>3119</v>
      </c>
      <c r="R44" s="590">
        <v>9.7899999999999991</v>
      </c>
      <c r="S44" s="609" t="s">
        <v>77</v>
      </c>
      <c r="T44" s="590" t="s">
        <v>77</v>
      </c>
      <c r="U44" s="590" t="s">
        <v>77</v>
      </c>
      <c r="V44" s="590" t="s">
        <v>77</v>
      </c>
      <c r="W44" s="486">
        <v>4150</v>
      </c>
      <c r="X44" s="486" t="s">
        <v>27</v>
      </c>
      <c r="Y44" s="486">
        <v>3850</v>
      </c>
      <c r="Z44" s="590" t="s">
        <v>77</v>
      </c>
      <c r="AA44" s="482" t="s">
        <v>77</v>
      </c>
      <c r="AB44" s="249"/>
      <c r="AC44" s="295"/>
    </row>
    <row r="45" spans="1:29" s="294" customFormat="1" ht="23.25" customHeight="1" x14ac:dyDescent="0.4">
      <c r="A45" s="610">
        <v>27</v>
      </c>
      <c r="B45" s="505" t="s">
        <v>533</v>
      </c>
      <c r="C45" s="484">
        <v>20</v>
      </c>
      <c r="D45" s="484" t="s">
        <v>74</v>
      </c>
      <c r="E45" s="484" t="s">
        <v>27</v>
      </c>
      <c r="F45" s="484">
        <v>59</v>
      </c>
      <c r="G45" s="505">
        <v>4074.46</v>
      </c>
      <c r="H45" s="494">
        <v>4074.46</v>
      </c>
      <c r="I45" s="494">
        <v>4042.71</v>
      </c>
      <c r="J45" s="484">
        <v>4042.71</v>
      </c>
      <c r="K45" s="607" t="s">
        <v>77</v>
      </c>
      <c r="L45" s="611">
        <v>13.5</v>
      </c>
      <c r="M45" s="590">
        <v>5</v>
      </c>
      <c r="N45" s="590">
        <v>54.9</v>
      </c>
      <c r="O45" s="590">
        <v>2783</v>
      </c>
      <c r="P45" s="590" t="s">
        <v>54</v>
      </c>
      <c r="Q45" s="590">
        <v>2534</v>
      </c>
      <c r="R45" s="590">
        <v>8.5</v>
      </c>
      <c r="S45" s="609" t="s">
        <v>77</v>
      </c>
      <c r="T45" s="590" t="s">
        <v>77</v>
      </c>
      <c r="U45" s="590" t="s">
        <v>77</v>
      </c>
      <c r="V45" s="590" t="s">
        <v>77</v>
      </c>
      <c r="W45" s="486">
        <v>4150</v>
      </c>
      <c r="X45" s="486" t="s">
        <v>27</v>
      </c>
      <c r="Y45" s="486">
        <v>3850</v>
      </c>
      <c r="Z45" s="590" t="s">
        <v>77</v>
      </c>
      <c r="AA45" s="482" t="s">
        <v>77</v>
      </c>
      <c r="AB45" s="249"/>
      <c r="AC45" s="295"/>
    </row>
    <row r="46" spans="1:29" s="294" customFormat="1" ht="23.25" customHeight="1" x14ac:dyDescent="0.4">
      <c r="A46" s="610">
        <v>28</v>
      </c>
      <c r="B46" s="505" t="s">
        <v>533</v>
      </c>
      <c r="C46" s="484">
        <v>21</v>
      </c>
      <c r="D46" s="484" t="s">
        <v>74</v>
      </c>
      <c r="E46" s="484" t="s">
        <v>27</v>
      </c>
      <c r="F46" s="484">
        <v>59</v>
      </c>
      <c r="G46" s="505">
        <v>4063.03</v>
      </c>
      <c r="H46" s="494">
        <v>4063.03</v>
      </c>
      <c r="I46" s="494">
        <v>4030.9</v>
      </c>
      <c r="J46" s="484">
        <v>4030.9</v>
      </c>
      <c r="K46" s="607" t="s">
        <v>77</v>
      </c>
      <c r="L46" s="611">
        <v>14.3</v>
      </c>
      <c r="M46" s="590">
        <v>3.9</v>
      </c>
      <c r="N46" s="590">
        <v>54.5</v>
      </c>
      <c r="O46" s="590">
        <v>2787</v>
      </c>
      <c r="P46" s="590" t="s">
        <v>54</v>
      </c>
      <c r="Q46" s="590">
        <v>2485</v>
      </c>
      <c r="R46" s="590">
        <v>10.4</v>
      </c>
      <c r="S46" s="609" t="s">
        <v>77</v>
      </c>
      <c r="T46" s="590" t="s">
        <v>77</v>
      </c>
      <c r="U46" s="590" t="s">
        <v>77</v>
      </c>
      <c r="V46" s="590" t="s">
        <v>77</v>
      </c>
      <c r="W46" s="486">
        <v>4150</v>
      </c>
      <c r="X46" s="486" t="s">
        <v>27</v>
      </c>
      <c r="Y46" s="486">
        <v>3850</v>
      </c>
      <c r="Z46" s="590" t="s">
        <v>77</v>
      </c>
      <c r="AA46" s="482" t="s">
        <v>77</v>
      </c>
      <c r="AB46" s="249"/>
      <c r="AC46" s="295"/>
    </row>
    <row r="47" spans="1:29" s="294" customFormat="1" ht="23.25" customHeight="1" x14ac:dyDescent="0.4">
      <c r="A47" s="610">
        <v>32</v>
      </c>
      <c r="B47" s="505" t="s">
        <v>507</v>
      </c>
      <c r="C47" s="484">
        <v>24</v>
      </c>
      <c r="D47" s="484" t="s">
        <v>74</v>
      </c>
      <c r="E47" s="484" t="s">
        <v>27</v>
      </c>
      <c r="F47" s="511">
        <v>59</v>
      </c>
      <c r="G47" s="505">
        <v>4006.14</v>
      </c>
      <c r="H47" s="494">
        <v>4006.14</v>
      </c>
      <c r="I47" s="494">
        <v>3974.86</v>
      </c>
      <c r="J47" s="484">
        <v>3974.86</v>
      </c>
      <c r="K47" s="607" t="s">
        <v>77</v>
      </c>
      <c r="L47" s="611">
        <v>15.4</v>
      </c>
      <c r="M47" s="590">
        <v>4.5999999999999996</v>
      </c>
      <c r="N47" s="590">
        <v>54.4</v>
      </c>
      <c r="O47" s="590">
        <v>2903</v>
      </c>
      <c r="P47" s="590" t="s">
        <v>61</v>
      </c>
      <c r="Q47" s="590">
        <v>2574</v>
      </c>
      <c r="R47" s="590">
        <v>10.8</v>
      </c>
      <c r="S47" s="609" t="s">
        <v>77</v>
      </c>
      <c r="T47" s="590" t="s">
        <v>77</v>
      </c>
      <c r="U47" s="590" t="s">
        <v>77</v>
      </c>
      <c r="V47" s="590" t="s">
        <v>77</v>
      </c>
      <c r="W47" s="486">
        <v>4150</v>
      </c>
      <c r="X47" s="486" t="s">
        <v>27</v>
      </c>
      <c r="Y47" s="486">
        <v>3850</v>
      </c>
      <c r="Z47" s="590" t="s">
        <v>77</v>
      </c>
      <c r="AA47" s="482" t="s">
        <v>77</v>
      </c>
      <c r="AB47" s="249"/>
      <c r="AC47" s="295"/>
    </row>
    <row r="48" spans="1:29" s="294" customFormat="1" ht="26.25" customHeight="1" x14ac:dyDescent="0.4">
      <c r="A48" s="610">
        <v>39</v>
      </c>
      <c r="B48" s="505" t="s">
        <v>509</v>
      </c>
      <c r="C48" s="484">
        <v>29</v>
      </c>
      <c r="D48" s="484" t="s">
        <v>74</v>
      </c>
      <c r="E48" s="484" t="s">
        <v>27</v>
      </c>
      <c r="F48" s="484">
        <v>59</v>
      </c>
      <c r="G48" s="505">
        <v>4018.32</v>
      </c>
      <c r="H48" s="494">
        <v>4018.32</v>
      </c>
      <c r="I48" s="494">
        <v>3986.96</v>
      </c>
      <c r="J48" s="484">
        <v>3986.96</v>
      </c>
      <c r="K48" s="607" t="s">
        <v>77</v>
      </c>
      <c r="L48" s="611">
        <v>13.5</v>
      </c>
      <c r="M48" s="590">
        <v>5.4</v>
      </c>
      <c r="N48" s="590">
        <v>50.7</v>
      </c>
      <c r="O48" s="590">
        <v>2988</v>
      </c>
      <c r="P48" s="590" t="s">
        <v>61</v>
      </c>
      <c r="Q48" s="590">
        <v>2732</v>
      </c>
      <c r="R48" s="590">
        <v>8.1</v>
      </c>
      <c r="S48" s="609" t="s">
        <v>77</v>
      </c>
      <c r="T48" s="590" t="s">
        <v>77</v>
      </c>
      <c r="U48" s="590" t="s">
        <v>77</v>
      </c>
      <c r="V48" s="590" t="s">
        <v>77</v>
      </c>
      <c r="W48" s="486">
        <v>4150</v>
      </c>
      <c r="X48" s="486" t="s">
        <v>27</v>
      </c>
      <c r="Y48" s="486">
        <v>3850</v>
      </c>
      <c r="Z48" s="590" t="s">
        <v>77</v>
      </c>
      <c r="AA48" s="482" t="s">
        <v>77</v>
      </c>
      <c r="AB48" s="249"/>
      <c r="AC48" s="295"/>
    </row>
    <row r="49" spans="1:29" s="294" customFormat="1" ht="26.25" customHeight="1" x14ac:dyDescent="0.4">
      <c r="A49" s="610">
        <v>44</v>
      </c>
      <c r="B49" s="505" t="s">
        <v>510</v>
      </c>
      <c r="C49" s="484">
        <v>33</v>
      </c>
      <c r="D49" s="484" t="s">
        <v>74</v>
      </c>
      <c r="E49" s="484" t="s">
        <v>27</v>
      </c>
      <c r="F49" s="484">
        <v>59</v>
      </c>
      <c r="G49" s="505">
        <v>4051.84</v>
      </c>
      <c r="H49" s="494">
        <v>4051.84</v>
      </c>
      <c r="I49" s="494">
        <v>4020.61</v>
      </c>
      <c r="J49" s="484">
        <v>4020.61</v>
      </c>
      <c r="K49" s="607" t="s">
        <v>77</v>
      </c>
      <c r="L49" s="611">
        <v>10.5</v>
      </c>
      <c r="M49" s="590">
        <v>5.3</v>
      </c>
      <c r="N49" s="590">
        <v>48.3</v>
      </c>
      <c r="O49" s="590">
        <v>3173</v>
      </c>
      <c r="P49" s="590" t="s">
        <v>81</v>
      </c>
      <c r="Q49" s="590">
        <v>2999</v>
      </c>
      <c r="R49" s="590">
        <v>5.2</v>
      </c>
      <c r="S49" s="609" t="s">
        <v>77</v>
      </c>
      <c r="T49" s="590" t="s">
        <v>77</v>
      </c>
      <c r="U49" s="590" t="s">
        <v>77</v>
      </c>
      <c r="V49" s="590" t="s">
        <v>77</v>
      </c>
      <c r="W49" s="486">
        <v>4150</v>
      </c>
      <c r="X49" s="486" t="s">
        <v>27</v>
      </c>
      <c r="Y49" s="486">
        <v>3850</v>
      </c>
      <c r="Z49" s="590" t="s">
        <v>77</v>
      </c>
      <c r="AA49" s="482" t="s">
        <v>77</v>
      </c>
      <c r="AB49" s="249"/>
      <c r="AC49" s="295"/>
    </row>
    <row r="50" spans="1:29" s="294" customFormat="1" ht="26.25" customHeight="1" x14ac:dyDescent="0.4">
      <c r="A50" s="610">
        <v>47</v>
      </c>
      <c r="B50" s="505" t="s">
        <v>511</v>
      </c>
      <c r="C50" s="484">
        <v>35</v>
      </c>
      <c r="D50" s="484" t="s">
        <v>74</v>
      </c>
      <c r="E50" s="484" t="s">
        <v>27</v>
      </c>
      <c r="F50" s="484">
        <v>59</v>
      </c>
      <c r="G50" s="505">
        <v>4062.48</v>
      </c>
      <c r="H50" s="494">
        <v>4062.48</v>
      </c>
      <c r="I50" s="494">
        <v>4030.18</v>
      </c>
      <c r="J50" s="484">
        <v>4030.18</v>
      </c>
      <c r="K50" s="607" t="s">
        <v>77</v>
      </c>
      <c r="L50" s="611">
        <v>14.03</v>
      </c>
      <c r="M50" s="590">
        <v>5.69</v>
      </c>
      <c r="N50" s="590">
        <v>52.19</v>
      </c>
      <c r="O50" s="590">
        <v>2872</v>
      </c>
      <c r="P50" s="590" t="s">
        <v>61</v>
      </c>
      <c r="Q50" s="590">
        <v>2618</v>
      </c>
      <c r="R50" s="590">
        <v>8.34</v>
      </c>
      <c r="S50" s="609" t="s">
        <v>77</v>
      </c>
      <c r="T50" s="590" t="s">
        <v>77</v>
      </c>
      <c r="U50" s="590" t="s">
        <v>77</v>
      </c>
      <c r="V50" s="590" t="s">
        <v>77</v>
      </c>
      <c r="W50" s="486">
        <v>4150</v>
      </c>
      <c r="X50" s="486" t="s">
        <v>27</v>
      </c>
      <c r="Y50" s="486">
        <v>3850</v>
      </c>
      <c r="Z50" s="590" t="s">
        <v>77</v>
      </c>
      <c r="AA50" s="482" t="s">
        <v>77</v>
      </c>
      <c r="AB50" s="249"/>
      <c r="AC50" s="295"/>
    </row>
    <row r="51" spans="1:29" s="294" customFormat="1" ht="26.25" customHeight="1" x14ac:dyDescent="0.4">
      <c r="A51" s="610">
        <v>50</v>
      </c>
      <c r="B51" s="505" t="s">
        <v>512</v>
      </c>
      <c r="C51" s="484">
        <v>37</v>
      </c>
      <c r="D51" s="484" t="s">
        <v>74</v>
      </c>
      <c r="E51" s="484" t="s">
        <v>27</v>
      </c>
      <c r="F51" s="511">
        <v>59</v>
      </c>
      <c r="G51" s="505">
        <v>4024.73</v>
      </c>
      <c r="H51" s="494">
        <v>4024.73</v>
      </c>
      <c r="I51" s="494">
        <v>3992.9</v>
      </c>
      <c r="J51" s="484">
        <v>3992.9</v>
      </c>
      <c r="K51" s="607" t="s">
        <v>77</v>
      </c>
      <c r="L51" s="611">
        <v>12.5</v>
      </c>
      <c r="M51" s="590">
        <v>4.58</v>
      </c>
      <c r="N51" s="590">
        <v>49.79</v>
      </c>
      <c r="O51" s="590">
        <v>3187</v>
      </c>
      <c r="P51" s="590" t="s">
        <v>81</v>
      </c>
      <c r="Q51" s="590">
        <v>2922</v>
      </c>
      <c r="R51" s="590">
        <v>7.92</v>
      </c>
      <c r="S51" s="609" t="s">
        <v>77</v>
      </c>
      <c r="T51" s="590" t="s">
        <v>77</v>
      </c>
      <c r="U51" s="590" t="s">
        <v>77</v>
      </c>
      <c r="V51" s="590" t="s">
        <v>77</v>
      </c>
      <c r="W51" s="486">
        <v>4150</v>
      </c>
      <c r="X51" s="486" t="s">
        <v>27</v>
      </c>
      <c r="Y51" s="486">
        <v>3850</v>
      </c>
      <c r="Z51" s="590" t="s">
        <v>77</v>
      </c>
      <c r="AA51" s="482" t="s">
        <v>77</v>
      </c>
      <c r="AB51" s="249"/>
      <c r="AC51" s="295"/>
    </row>
    <row r="52" spans="1:29" s="294" customFormat="1" ht="26.25" customHeight="1" x14ac:dyDescent="0.4">
      <c r="A52" s="610">
        <v>64</v>
      </c>
      <c r="B52" s="505" t="s">
        <v>517</v>
      </c>
      <c r="C52" s="484">
        <v>48</v>
      </c>
      <c r="D52" s="484" t="s">
        <v>74</v>
      </c>
      <c r="E52" s="484" t="s">
        <v>27</v>
      </c>
      <c r="F52" s="484">
        <v>58</v>
      </c>
      <c r="G52" s="505">
        <v>4117.92</v>
      </c>
      <c r="H52" s="494">
        <v>4117.92</v>
      </c>
      <c r="I52" s="494">
        <v>4085.79</v>
      </c>
      <c r="J52" s="484">
        <v>4085.79</v>
      </c>
      <c r="K52" s="607" t="s">
        <v>77</v>
      </c>
      <c r="L52" s="611">
        <v>13.91</v>
      </c>
      <c r="M52" s="590">
        <v>5.21</v>
      </c>
      <c r="N52" s="590">
        <v>53.26</v>
      </c>
      <c r="O52" s="590">
        <v>2769</v>
      </c>
      <c r="P52" s="590" t="s">
        <v>54</v>
      </c>
      <c r="Q52" s="590">
        <v>2515</v>
      </c>
      <c r="R52" s="590">
        <v>8.6999999999999993</v>
      </c>
      <c r="S52" s="609" t="s">
        <v>77</v>
      </c>
      <c r="T52" s="590" t="s">
        <v>77</v>
      </c>
      <c r="U52" s="590" t="s">
        <v>77</v>
      </c>
      <c r="V52" s="590" t="s">
        <v>77</v>
      </c>
      <c r="W52" s="486">
        <v>4150</v>
      </c>
      <c r="X52" s="486" t="s">
        <v>27</v>
      </c>
      <c r="Y52" s="486">
        <v>3850</v>
      </c>
      <c r="Z52" s="590" t="s">
        <v>77</v>
      </c>
      <c r="AA52" s="482" t="s">
        <v>77</v>
      </c>
      <c r="AB52" s="249"/>
      <c r="AC52" s="295"/>
    </row>
    <row r="53" spans="1:29" s="294" customFormat="1" ht="26.25" customHeight="1" x14ac:dyDescent="0.4">
      <c r="A53" s="610">
        <v>65</v>
      </c>
      <c r="B53" s="505" t="s">
        <v>517</v>
      </c>
      <c r="C53" s="484">
        <v>49</v>
      </c>
      <c r="D53" s="484" t="s">
        <v>74</v>
      </c>
      <c r="E53" s="484" t="s">
        <v>27</v>
      </c>
      <c r="F53" s="484">
        <v>59</v>
      </c>
      <c r="G53" s="505">
        <v>3993.36</v>
      </c>
      <c r="H53" s="494">
        <v>3993.36</v>
      </c>
      <c r="I53" s="494">
        <v>3961.86</v>
      </c>
      <c r="J53" s="484">
        <v>3961.86</v>
      </c>
      <c r="K53" s="607" t="s">
        <v>77</v>
      </c>
      <c r="L53" s="611">
        <v>14.19</v>
      </c>
      <c r="M53" s="590">
        <v>6.41</v>
      </c>
      <c r="N53" s="590">
        <v>46.69</v>
      </c>
      <c r="O53" s="590">
        <v>3340</v>
      </c>
      <c r="P53" s="590" t="s">
        <v>81</v>
      </c>
      <c r="Q53" s="590">
        <v>3062</v>
      </c>
      <c r="R53" s="590">
        <v>7.78</v>
      </c>
      <c r="S53" s="609" t="s">
        <v>77</v>
      </c>
      <c r="T53" s="590" t="s">
        <v>77</v>
      </c>
      <c r="U53" s="590" t="s">
        <v>77</v>
      </c>
      <c r="V53" s="590" t="s">
        <v>77</v>
      </c>
      <c r="W53" s="486">
        <v>4150</v>
      </c>
      <c r="X53" s="486" t="s">
        <v>27</v>
      </c>
      <c r="Y53" s="486">
        <v>3850</v>
      </c>
      <c r="Z53" s="590" t="s">
        <v>77</v>
      </c>
      <c r="AA53" s="482" t="s">
        <v>77</v>
      </c>
      <c r="AB53" s="249"/>
      <c r="AC53" s="295"/>
    </row>
    <row r="54" spans="1:29" s="294" customFormat="1" ht="26.25" customHeight="1" x14ac:dyDescent="0.4">
      <c r="A54" s="610">
        <v>72</v>
      </c>
      <c r="B54" s="505" t="s">
        <v>520</v>
      </c>
      <c r="C54" s="484">
        <v>55</v>
      </c>
      <c r="D54" s="484" t="s">
        <v>74</v>
      </c>
      <c r="E54" s="484" t="s">
        <v>27</v>
      </c>
      <c r="F54" s="484">
        <v>59</v>
      </c>
      <c r="G54" s="505">
        <v>4178.57</v>
      </c>
      <c r="H54" s="494">
        <v>4178.57</v>
      </c>
      <c r="I54" s="494">
        <v>4145.99</v>
      </c>
      <c r="J54" s="484">
        <v>4145.99</v>
      </c>
      <c r="K54" s="607" t="s">
        <v>77</v>
      </c>
      <c r="L54" s="611">
        <v>13.5</v>
      </c>
      <c r="M54" s="590">
        <v>5.32</v>
      </c>
      <c r="N54" s="590">
        <v>40.229999999999997</v>
      </c>
      <c r="O54" s="590">
        <v>4005</v>
      </c>
      <c r="P54" s="590" t="s">
        <v>27</v>
      </c>
      <c r="Q54" s="590">
        <v>3659</v>
      </c>
      <c r="R54" s="590">
        <v>8.18</v>
      </c>
      <c r="S54" s="609" t="s">
        <v>77</v>
      </c>
      <c r="T54" s="590" t="s">
        <v>77</v>
      </c>
      <c r="U54" s="590" t="s">
        <v>77</v>
      </c>
      <c r="V54" s="590" t="s">
        <v>77</v>
      </c>
      <c r="W54" s="486">
        <v>4150</v>
      </c>
      <c r="X54" s="486" t="s">
        <v>27</v>
      </c>
      <c r="Y54" s="486">
        <v>3850</v>
      </c>
      <c r="Z54" s="590" t="s">
        <v>77</v>
      </c>
      <c r="AA54" s="482" t="s">
        <v>77</v>
      </c>
      <c r="AB54" s="249"/>
      <c r="AC54" s="295"/>
    </row>
    <row r="55" spans="1:29" s="294" customFormat="1" ht="26.25" customHeight="1" x14ac:dyDescent="0.4">
      <c r="A55" s="610">
        <v>75</v>
      </c>
      <c r="B55" s="505" t="s">
        <v>521</v>
      </c>
      <c r="C55" s="484">
        <v>58</v>
      </c>
      <c r="D55" s="484" t="s">
        <v>74</v>
      </c>
      <c r="E55" s="484" t="s">
        <v>27</v>
      </c>
      <c r="F55" s="511">
        <v>59</v>
      </c>
      <c r="G55" s="505">
        <v>4163.6099999999997</v>
      </c>
      <c r="H55" s="494">
        <v>4163.6099999999997</v>
      </c>
      <c r="I55" s="494">
        <v>4131.55</v>
      </c>
      <c r="J55" s="484">
        <v>4131.55</v>
      </c>
      <c r="K55" s="607" t="s">
        <v>77</v>
      </c>
      <c r="L55" s="611">
        <v>12.73</v>
      </c>
      <c r="M55" s="590">
        <v>4.6900000000000004</v>
      </c>
      <c r="N55" s="590">
        <v>47.82</v>
      </c>
      <c r="O55" s="590">
        <v>3594</v>
      </c>
      <c r="P55" s="590" t="s">
        <v>29</v>
      </c>
      <c r="Q55" s="590">
        <v>3291</v>
      </c>
      <c r="R55" s="590">
        <v>8.0399999999999991</v>
      </c>
      <c r="S55" s="609" t="s">
        <v>77</v>
      </c>
      <c r="T55" s="590" t="s">
        <v>77</v>
      </c>
      <c r="U55" s="590" t="s">
        <v>77</v>
      </c>
      <c r="V55" s="590" t="s">
        <v>77</v>
      </c>
      <c r="W55" s="486">
        <v>4150</v>
      </c>
      <c r="X55" s="486" t="s">
        <v>27</v>
      </c>
      <c r="Y55" s="486">
        <v>3850</v>
      </c>
      <c r="Z55" s="590" t="s">
        <v>77</v>
      </c>
      <c r="AA55" s="482" t="s">
        <v>77</v>
      </c>
      <c r="AB55" s="249"/>
      <c r="AC55" s="295"/>
    </row>
    <row r="56" spans="1:29" s="294" customFormat="1" ht="26.25" customHeight="1" x14ac:dyDescent="0.4">
      <c r="A56" s="610" t="s">
        <v>77</v>
      </c>
      <c r="B56" s="505" t="s">
        <v>77</v>
      </c>
      <c r="C56" s="484" t="s">
        <v>77</v>
      </c>
      <c r="D56" s="587" t="s">
        <v>74</v>
      </c>
      <c r="E56" s="587" t="s">
        <v>27</v>
      </c>
      <c r="F56" s="511" t="s">
        <v>77</v>
      </c>
      <c r="G56" s="592">
        <v>64823.33</v>
      </c>
      <c r="H56" s="588">
        <v>64823.33</v>
      </c>
      <c r="I56" s="588">
        <v>64315.89</v>
      </c>
      <c r="J56" s="587">
        <v>64315.89</v>
      </c>
      <c r="K56" s="607" t="s">
        <v>77</v>
      </c>
      <c r="L56" s="608">
        <v>13.56</v>
      </c>
      <c r="M56" s="589">
        <v>5.32</v>
      </c>
      <c r="N56" s="589">
        <v>49.59</v>
      </c>
      <c r="O56" s="589">
        <v>3158</v>
      </c>
      <c r="P56" s="589" t="s">
        <v>81</v>
      </c>
      <c r="Q56" s="589">
        <v>2884</v>
      </c>
      <c r="R56" s="589">
        <v>8.25</v>
      </c>
      <c r="S56" s="609" t="s">
        <v>77</v>
      </c>
      <c r="T56" s="590" t="s">
        <v>77</v>
      </c>
      <c r="U56" s="590" t="s">
        <v>77</v>
      </c>
      <c r="V56" s="590" t="s">
        <v>77</v>
      </c>
      <c r="W56" s="493">
        <v>4150</v>
      </c>
      <c r="X56" s="493" t="s">
        <v>27</v>
      </c>
      <c r="Y56" s="493">
        <v>3850</v>
      </c>
      <c r="Z56" s="590" t="s">
        <v>77</v>
      </c>
      <c r="AA56" s="482" t="s">
        <v>77</v>
      </c>
      <c r="AB56" s="249"/>
      <c r="AC56" s="295"/>
    </row>
    <row r="57" spans="1:29" s="294" customFormat="1" ht="26.25" customHeight="1" x14ac:dyDescent="0.4">
      <c r="A57" s="610" t="s">
        <v>77</v>
      </c>
      <c r="B57" s="505" t="s">
        <v>77</v>
      </c>
      <c r="C57" s="484" t="s">
        <v>77</v>
      </c>
      <c r="D57" s="484" t="s">
        <v>77</v>
      </c>
      <c r="E57" s="484" t="s">
        <v>77</v>
      </c>
      <c r="F57" s="511" t="s">
        <v>77</v>
      </c>
      <c r="G57" s="505" t="s">
        <v>77</v>
      </c>
      <c r="H57" s="494" t="s">
        <v>77</v>
      </c>
      <c r="I57" s="494" t="s">
        <v>77</v>
      </c>
      <c r="J57" s="484" t="s">
        <v>77</v>
      </c>
      <c r="K57" s="607" t="s">
        <v>77</v>
      </c>
      <c r="L57" s="611" t="s">
        <v>77</v>
      </c>
      <c r="M57" s="590" t="s">
        <v>77</v>
      </c>
      <c r="N57" s="590" t="s">
        <v>77</v>
      </c>
      <c r="O57" s="590" t="s">
        <v>77</v>
      </c>
      <c r="P57" s="590" t="s">
        <v>77</v>
      </c>
      <c r="Q57" s="590" t="s">
        <v>77</v>
      </c>
      <c r="R57" s="590" t="s">
        <v>77</v>
      </c>
      <c r="S57" s="609" t="s">
        <v>77</v>
      </c>
      <c r="T57" s="590" t="s">
        <v>77</v>
      </c>
      <c r="U57" s="590" t="s">
        <v>77</v>
      </c>
      <c r="V57" s="590" t="s">
        <v>77</v>
      </c>
      <c r="W57" s="590" t="s">
        <v>77</v>
      </c>
      <c r="X57" s="590" t="s">
        <v>77</v>
      </c>
      <c r="Y57" s="590" t="s">
        <v>77</v>
      </c>
      <c r="Z57" s="590" t="s">
        <v>77</v>
      </c>
      <c r="AA57" s="482" t="s">
        <v>77</v>
      </c>
      <c r="AB57" s="249"/>
      <c r="AC57" s="295"/>
    </row>
    <row r="58" spans="1:29" s="294" customFormat="1" ht="26.25" customHeight="1" x14ac:dyDescent="0.4">
      <c r="A58" s="610" t="s">
        <v>77</v>
      </c>
      <c r="B58" s="505" t="s">
        <v>77</v>
      </c>
      <c r="C58" s="484" t="s">
        <v>77</v>
      </c>
      <c r="D58" s="484" t="s">
        <v>77</v>
      </c>
      <c r="E58" s="484" t="s">
        <v>77</v>
      </c>
      <c r="F58" s="511" t="s">
        <v>77</v>
      </c>
      <c r="G58" s="505" t="s">
        <v>77</v>
      </c>
      <c r="H58" s="494" t="s">
        <v>77</v>
      </c>
      <c r="I58" s="494" t="s">
        <v>77</v>
      </c>
      <c r="J58" s="484" t="s">
        <v>77</v>
      </c>
      <c r="K58" s="607" t="s">
        <v>77</v>
      </c>
      <c r="L58" s="611" t="s">
        <v>77</v>
      </c>
      <c r="M58" s="590" t="s">
        <v>77</v>
      </c>
      <c r="N58" s="590" t="s">
        <v>77</v>
      </c>
      <c r="O58" s="590" t="s">
        <v>77</v>
      </c>
      <c r="P58" s="590" t="s">
        <v>77</v>
      </c>
      <c r="Q58" s="590" t="s">
        <v>77</v>
      </c>
      <c r="R58" s="590" t="s">
        <v>77</v>
      </c>
      <c r="S58" s="609" t="s">
        <v>77</v>
      </c>
      <c r="T58" s="590" t="s">
        <v>77</v>
      </c>
      <c r="U58" s="590" t="s">
        <v>77</v>
      </c>
      <c r="V58" s="590" t="s">
        <v>77</v>
      </c>
      <c r="W58" s="590" t="s">
        <v>77</v>
      </c>
      <c r="X58" s="590" t="s">
        <v>77</v>
      </c>
      <c r="Y58" s="590" t="s">
        <v>77</v>
      </c>
      <c r="Z58" s="590" t="s">
        <v>77</v>
      </c>
      <c r="AA58" s="482" t="s">
        <v>77</v>
      </c>
      <c r="AB58" s="249"/>
      <c r="AC58" s="295"/>
    </row>
    <row r="59" spans="1:29" s="294" customFormat="1" ht="26.25" customHeight="1" x14ac:dyDescent="0.4">
      <c r="A59" s="610">
        <v>5</v>
      </c>
      <c r="B59" s="505" t="s">
        <v>534</v>
      </c>
      <c r="C59" s="484">
        <v>4</v>
      </c>
      <c r="D59" s="484" t="s">
        <v>493</v>
      </c>
      <c r="E59" s="484" t="s">
        <v>27</v>
      </c>
      <c r="F59" s="484">
        <v>58</v>
      </c>
      <c r="G59" s="505">
        <v>3612.89</v>
      </c>
      <c r="H59" s="484">
        <v>3612.89</v>
      </c>
      <c r="I59" s="494">
        <v>3584.36</v>
      </c>
      <c r="J59" s="484">
        <v>3584.36</v>
      </c>
      <c r="K59" s="607" t="s">
        <v>77</v>
      </c>
      <c r="L59" s="611">
        <v>12.9</v>
      </c>
      <c r="M59" s="590">
        <v>4.5999999999999996</v>
      </c>
      <c r="N59" s="590">
        <v>49</v>
      </c>
      <c r="O59" s="590">
        <v>3275</v>
      </c>
      <c r="P59" s="590" t="s">
        <v>81</v>
      </c>
      <c r="Q59" s="590">
        <v>2990</v>
      </c>
      <c r="R59" s="590">
        <v>8.3000000000000007</v>
      </c>
      <c r="S59" s="609" t="s">
        <v>77</v>
      </c>
      <c r="T59" s="590" t="s">
        <v>77</v>
      </c>
      <c r="U59" s="590" t="s">
        <v>77</v>
      </c>
      <c r="V59" s="590" t="s">
        <v>77</v>
      </c>
      <c r="W59" s="486">
        <v>4150</v>
      </c>
      <c r="X59" s="486" t="s">
        <v>27</v>
      </c>
      <c r="Y59" s="486">
        <v>3850</v>
      </c>
      <c r="Z59" s="590" t="s">
        <v>77</v>
      </c>
      <c r="AA59" s="482" t="s">
        <v>77</v>
      </c>
      <c r="AB59" s="249"/>
      <c r="AC59" s="295"/>
    </row>
    <row r="60" spans="1:29" s="294" customFormat="1" ht="23.25" customHeight="1" x14ac:dyDescent="0.4">
      <c r="A60" s="610">
        <v>8</v>
      </c>
      <c r="B60" s="505" t="s">
        <v>525</v>
      </c>
      <c r="C60" s="484">
        <v>6</v>
      </c>
      <c r="D60" s="484" t="s">
        <v>493</v>
      </c>
      <c r="E60" s="484" t="s">
        <v>27</v>
      </c>
      <c r="F60" s="484">
        <v>59</v>
      </c>
      <c r="G60" s="505">
        <v>3600.05</v>
      </c>
      <c r="H60" s="484">
        <v>3600.05</v>
      </c>
      <c r="I60" s="494">
        <v>3572.02</v>
      </c>
      <c r="J60" s="484">
        <v>3572.02</v>
      </c>
      <c r="K60" s="607" t="s">
        <v>77</v>
      </c>
      <c r="L60" s="611">
        <v>13.5</v>
      </c>
      <c r="M60" s="590">
        <v>7.6</v>
      </c>
      <c r="N60" s="590">
        <v>34.299999999999997</v>
      </c>
      <c r="O60" s="590">
        <v>4201</v>
      </c>
      <c r="P60" s="590" t="s">
        <v>27</v>
      </c>
      <c r="Q60" s="590">
        <v>3933</v>
      </c>
      <c r="R60" s="590">
        <v>5.9</v>
      </c>
      <c r="S60" s="609" t="s">
        <v>77</v>
      </c>
      <c r="T60" s="590" t="s">
        <v>77</v>
      </c>
      <c r="U60" s="590" t="s">
        <v>77</v>
      </c>
      <c r="V60" s="590" t="s">
        <v>77</v>
      </c>
      <c r="W60" s="486">
        <v>4150</v>
      </c>
      <c r="X60" s="486" t="s">
        <v>27</v>
      </c>
      <c r="Y60" s="486">
        <v>3850</v>
      </c>
      <c r="Z60" s="590" t="s">
        <v>77</v>
      </c>
      <c r="AA60" s="482" t="s">
        <v>77</v>
      </c>
      <c r="AB60" s="249"/>
      <c r="AC60" s="295"/>
    </row>
    <row r="61" spans="1:29" s="294" customFormat="1" ht="23.25" customHeight="1" x14ac:dyDescent="0.4">
      <c r="A61" s="610">
        <v>43</v>
      </c>
      <c r="B61" s="505" t="s">
        <v>510</v>
      </c>
      <c r="C61" s="484">
        <v>32</v>
      </c>
      <c r="D61" s="484" t="s">
        <v>493</v>
      </c>
      <c r="E61" s="484" t="s">
        <v>27</v>
      </c>
      <c r="F61" s="484">
        <v>59</v>
      </c>
      <c r="G61" s="505">
        <v>3778.88</v>
      </c>
      <c r="H61" s="494">
        <v>3778.88</v>
      </c>
      <c r="I61" s="494">
        <v>3749.05</v>
      </c>
      <c r="J61" s="484">
        <v>3749.05</v>
      </c>
      <c r="K61" s="607" t="s">
        <v>77</v>
      </c>
      <c r="L61" s="611">
        <v>14.4</v>
      </c>
      <c r="M61" s="590">
        <v>6.6</v>
      </c>
      <c r="N61" s="590">
        <v>36.1</v>
      </c>
      <c r="O61" s="590">
        <v>4153</v>
      </c>
      <c r="P61" s="590" t="s">
        <v>27</v>
      </c>
      <c r="Q61" s="590">
        <v>3806</v>
      </c>
      <c r="R61" s="590">
        <v>7.8</v>
      </c>
      <c r="S61" s="609" t="s">
        <v>77</v>
      </c>
      <c r="T61" s="590" t="s">
        <v>77</v>
      </c>
      <c r="U61" s="590" t="s">
        <v>77</v>
      </c>
      <c r="V61" s="590" t="s">
        <v>77</v>
      </c>
      <c r="W61" s="486">
        <v>4150</v>
      </c>
      <c r="X61" s="486" t="s">
        <v>27</v>
      </c>
      <c r="Y61" s="486">
        <v>3850</v>
      </c>
      <c r="Z61" s="590" t="s">
        <v>77</v>
      </c>
      <c r="AA61" s="482" t="s">
        <v>77</v>
      </c>
      <c r="AB61" s="249"/>
      <c r="AC61" s="295"/>
    </row>
    <row r="62" spans="1:29" s="294" customFormat="1" ht="23.25" customHeight="1" x14ac:dyDescent="0.4">
      <c r="A62" s="610" t="s">
        <v>77</v>
      </c>
      <c r="B62" s="505" t="s">
        <v>77</v>
      </c>
      <c r="C62" s="484" t="s">
        <v>77</v>
      </c>
      <c r="D62" s="587" t="s">
        <v>493</v>
      </c>
      <c r="E62" s="587" t="s">
        <v>27</v>
      </c>
      <c r="F62" s="511" t="s">
        <v>77</v>
      </c>
      <c r="G62" s="592">
        <v>10991.82</v>
      </c>
      <c r="H62" s="588">
        <v>10991.82</v>
      </c>
      <c r="I62" s="588">
        <v>10905.43</v>
      </c>
      <c r="J62" s="587">
        <v>10905.43</v>
      </c>
      <c r="K62" s="607" t="s">
        <v>77</v>
      </c>
      <c r="L62" s="608">
        <v>13.61</v>
      </c>
      <c r="M62" s="589">
        <v>6.27</v>
      </c>
      <c r="N62" s="589">
        <v>39.75</v>
      </c>
      <c r="O62" s="589">
        <v>3880</v>
      </c>
      <c r="P62" s="589" t="s">
        <v>53</v>
      </c>
      <c r="Q62" s="589">
        <v>3579</v>
      </c>
      <c r="R62" s="589">
        <v>7.34</v>
      </c>
      <c r="S62" s="609" t="s">
        <v>77</v>
      </c>
      <c r="T62" s="590" t="s">
        <v>77</v>
      </c>
      <c r="U62" s="590" t="s">
        <v>77</v>
      </c>
      <c r="V62" s="590" t="s">
        <v>77</v>
      </c>
      <c r="W62" s="493">
        <v>4150</v>
      </c>
      <c r="X62" s="493" t="s">
        <v>27</v>
      </c>
      <c r="Y62" s="493">
        <v>3850</v>
      </c>
      <c r="Z62" s="590" t="s">
        <v>77</v>
      </c>
      <c r="AA62" s="482" t="s">
        <v>77</v>
      </c>
      <c r="AB62" s="249"/>
      <c r="AC62" s="295"/>
    </row>
    <row r="63" spans="1:29" s="294" customFormat="1" ht="26.25" customHeight="1" x14ac:dyDescent="0.4">
      <c r="A63" s="610" t="s">
        <v>77</v>
      </c>
      <c r="B63" s="505" t="s">
        <v>77</v>
      </c>
      <c r="C63" s="484" t="s">
        <v>77</v>
      </c>
      <c r="D63" s="484" t="s">
        <v>77</v>
      </c>
      <c r="E63" s="484" t="s">
        <v>77</v>
      </c>
      <c r="F63" s="511" t="s">
        <v>77</v>
      </c>
      <c r="G63" s="505" t="s">
        <v>77</v>
      </c>
      <c r="H63" s="494" t="s">
        <v>77</v>
      </c>
      <c r="I63" s="494" t="s">
        <v>77</v>
      </c>
      <c r="J63" s="484" t="s">
        <v>77</v>
      </c>
      <c r="K63" s="607" t="s">
        <v>77</v>
      </c>
      <c r="L63" s="611" t="s">
        <v>77</v>
      </c>
      <c r="M63" s="590" t="s">
        <v>77</v>
      </c>
      <c r="N63" s="590" t="s">
        <v>77</v>
      </c>
      <c r="O63" s="590" t="s">
        <v>77</v>
      </c>
      <c r="P63" s="590" t="s">
        <v>77</v>
      </c>
      <c r="Q63" s="590" t="s">
        <v>77</v>
      </c>
      <c r="R63" s="590" t="s">
        <v>77</v>
      </c>
      <c r="S63" s="609" t="s">
        <v>77</v>
      </c>
      <c r="T63" s="590" t="s">
        <v>77</v>
      </c>
      <c r="U63" s="590" t="s">
        <v>77</v>
      </c>
      <c r="V63" s="590" t="s">
        <v>77</v>
      </c>
      <c r="W63" s="590" t="s">
        <v>77</v>
      </c>
      <c r="X63" s="590" t="s">
        <v>77</v>
      </c>
      <c r="Y63" s="590" t="s">
        <v>77</v>
      </c>
      <c r="Z63" s="590" t="s">
        <v>77</v>
      </c>
      <c r="AA63" s="482" t="s">
        <v>77</v>
      </c>
      <c r="AB63" s="249"/>
      <c r="AC63" s="295"/>
    </row>
    <row r="64" spans="1:29" s="294" customFormat="1" ht="26.25" customHeight="1" x14ac:dyDescent="0.4">
      <c r="A64" s="610" t="s">
        <v>77</v>
      </c>
      <c r="B64" s="505" t="s">
        <v>77</v>
      </c>
      <c r="C64" s="484" t="s">
        <v>77</v>
      </c>
      <c r="D64" s="484" t="s">
        <v>77</v>
      </c>
      <c r="E64" s="484" t="s">
        <v>77</v>
      </c>
      <c r="F64" s="511" t="s">
        <v>77</v>
      </c>
      <c r="G64" s="505" t="s">
        <v>77</v>
      </c>
      <c r="H64" s="494" t="s">
        <v>77</v>
      </c>
      <c r="I64" s="494" t="s">
        <v>77</v>
      </c>
      <c r="J64" s="484" t="s">
        <v>77</v>
      </c>
      <c r="K64" s="607" t="s">
        <v>77</v>
      </c>
      <c r="L64" s="611" t="s">
        <v>77</v>
      </c>
      <c r="M64" s="590" t="s">
        <v>77</v>
      </c>
      <c r="N64" s="590" t="s">
        <v>77</v>
      </c>
      <c r="O64" s="590" t="s">
        <v>77</v>
      </c>
      <c r="P64" s="590" t="s">
        <v>77</v>
      </c>
      <c r="Q64" s="590" t="s">
        <v>77</v>
      </c>
      <c r="R64" s="590" t="s">
        <v>77</v>
      </c>
      <c r="S64" s="609" t="s">
        <v>77</v>
      </c>
      <c r="T64" s="590" t="s">
        <v>77</v>
      </c>
      <c r="U64" s="590" t="s">
        <v>77</v>
      </c>
      <c r="V64" s="590" t="s">
        <v>77</v>
      </c>
      <c r="W64" s="590" t="s">
        <v>77</v>
      </c>
      <c r="X64" s="590" t="s">
        <v>77</v>
      </c>
      <c r="Y64" s="590" t="s">
        <v>77</v>
      </c>
      <c r="Z64" s="590" t="s">
        <v>77</v>
      </c>
      <c r="AA64" s="482" t="s">
        <v>77</v>
      </c>
      <c r="AB64" s="249"/>
      <c r="AC64" s="295"/>
    </row>
    <row r="65" spans="1:29" s="294" customFormat="1" ht="26.25" customHeight="1" x14ac:dyDescent="0.4">
      <c r="A65" s="610">
        <v>36</v>
      </c>
      <c r="B65" s="505" t="s">
        <v>508</v>
      </c>
      <c r="C65" s="484">
        <v>27</v>
      </c>
      <c r="D65" s="484" t="s">
        <v>535</v>
      </c>
      <c r="E65" s="484" t="s">
        <v>29</v>
      </c>
      <c r="F65" s="612">
        <v>60</v>
      </c>
      <c r="G65" s="505">
        <v>3847.52</v>
      </c>
      <c r="H65" s="494">
        <v>3847.52</v>
      </c>
      <c r="I65" s="494">
        <v>3817</v>
      </c>
      <c r="J65" s="484">
        <v>3817</v>
      </c>
      <c r="K65" s="607" t="s">
        <v>77</v>
      </c>
      <c r="L65" s="611">
        <v>11.8</v>
      </c>
      <c r="M65" s="590">
        <v>4.7</v>
      </c>
      <c r="N65" s="590">
        <v>48.4</v>
      </c>
      <c r="O65" s="590">
        <v>3351</v>
      </c>
      <c r="P65" s="590" t="s">
        <v>81</v>
      </c>
      <c r="Q65" s="590">
        <v>3101</v>
      </c>
      <c r="R65" s="590">
        <v>7.1</v>
      </c>
      <c r="S65" s="609" t="s">
        <v>77</v>
      </c>
      <c r="T65" s="590" t="s">
        <v>77</v>
      </c>
      <c r="U65" s="590" t="s">
        <v>77</v>
      </c>
      <c r="V65" s="590" t="s">
        <v>77</v>
      </c>
      <c r="W65" s="486">
        <v>3550</v>
      </c>
      <c r="X65" s="486" t="s">
        <v>29</v>
      </c>
      <c r="Y65" s="486">
        <v>3250</v>
      </c>
      <c r="Z65" s="590" t="s">
        <v>77</v>
      </c>
      <c r="AA65" s="482" t="s">
        <v>77</v>
      </c>
      <c r="AB65" s="249"/>
      <c r="AC65" s="295"/>
    </row>
    <row r="66" spans="1:29" s="294" customFormat="1" ht="26.25" customHeight="1" x14ac:dyDescent="0.4">
      <c r="A66" s="610">
        <v>40</v>
      </c>
      <c r="B66" s="505" t="s">
        <v>509</v>
      </c>
      <c r="C66" s="484">
        <v>30</v>
      </c>
      <c r="D66" s="484" t="s">
        <v>535</v>
      </c>
      <c r="E66" s="484" t="s">
        <v>29</v>
      </c>
      <c r="F66" s="484">
        <v>59</v>
      </c>
      <c r="G66" s="505">
        <v>3864.91</v>
      </c>
      <c r="H66" s="494">
        <v>3864.91</v>
      </c>
      <c r="I66" s="494">
        <v>3835.15</v>
      </c>
      <c r="J66" s="484">
        <v>3835.15</v>
      </c>
      <c r="K66" s="607" t="s">
        <v>77</v>
      </c>
      <c r="L66" s="611">
        <v>11</v>
      </c>
      <c r="M66" s="590">
        <v>4</v>
      </c>
      <c r="N66" s="590">
        <v>47.5</v>
      </c>
      <c r="O66" s="590">
        <v>3507</v>
      </c>
      <c r="P66" s="590" t="s">
        <v>29</v>
      </c>
      <c r="Q66" s="590">
        <v>3251</v>
      </c>
      <c r="R66" s="590">
        <v>7</v>
      </c>
      <c r="S66" s="609" t="s">
        <v>77</v>
      </c>
      <c r="T66" s="590" t="s">
        <v>77</v>
      </c>
      <c r="U66" s="590" t="s">
        <v>77</v>
      </c>
      <c r="V66" s="590" t="s">
        <v>77</v>
      </c>
      <c r="W66" s="486">
        <v>3550</v>
      </c>
      <c r="X66" s="486" t="s">
        <v>29</v>
      </c>
      <c r="Y66" s="486">
        <v>3250</v>
      </c>
      <c r="Z66" s="590" t="s">
        <v>77</v>
      </c>
      <c r="AA66" s="482" t="s">
        <v>77</v>
      </c>
      <c r="AB66" s="249"/>
      <c r="AC66" s="295"/>
    </row>
    <row r="67" spans="1:29" s="294" customFormat="1" ht="26.25" customHeight="1" x14ac:dyDescent="0.4">
      <c r="A67" s="610" t="s">
        <v>77</v>
      </c>
      <c r="B67" s="505" t="s">
        <v>77</v>
      </c>
      <c r="C67" s="484" t="s">
        <v>77</v>
      </c>
      <c r="D67" s="587" t="s">
        <v>535</v>
      </c>
      <c r="E67" s="587" t="s">
        <v>29</v>
      </c>
      <c r="F67" s="484" t="s">
        <v>77</v>
      </c>
      <c r="G67" s="592">
        <v>7712.43</v>
      </c>
      <c r="H67" s="588">
        <v>7712.43</v>
      </c>
      <c r="I67" s="588">
        <v>7652.15</v>
      </c>
      <c r="J67" s="587">
        <v>7652.15</v>
      </c>
      <c r="K67" s="607" t="s">
        <v>77</v>
      </c>
      <c r="L67" s="608">
        <v>11.4</v>
      </c>
      <c r="M67" s="589">
        <v>4.3499999999999996</v>
      </c>
      <c r="N67" s="589">
        <v>47.95</v>
      </c>
      <c r="O67" s="589">
        <v>3429</v>
      </c>
      <c r="P67" s="589" t="s">
        <v>29</v>
      </c>
      <c r="Q67" s="589">
        <v>3176</v>
      </c>
      <c r="R67" s="589">
        <v>7.05</v>
      </c>
      <c r="S67" s="609" t="s">
        <v>77</v>
      </c>
      <c r="T67" s="590" t="s">
        <v>77</v>
      </c>
      <c r="U67" s="590" t="s">
        <v>77</v>
      </c>
      <c r="V67" s="590" t="s">
        <v>77</v>
      </c>
      <c r="W67" s="493">
        <v>3550</v>
      </c>
      <c r="X67" s="493" t="s">
        <v>29</v>
      </c>
      <c r="Y67" s="493">
        <v>3250</v>
      </c>
      <c r="Z67" s="590" t="s">
        <v>77</v>
      </c>
      <c r="AA67" s="482" t="s">
        <v>77</v>
      </c>
      <c r="AB67" s="249"/>
      <c r="AC67" s="295"/>
    </row>
    <row r="68" spans="1:29" s="294" customFormat="1" ht="26.25" customHeight="1" x14ac:dyDescent="0.4">
      <c r="A68" s="610" t="s">
        <v>77</v>
      </c>
      <c r="B68" s="505" t="s">
        <v>77</v>
      </c>
      <c r="C68" s="484" t="s">
        <v>77</v>
      </c>
      <c r="D68" s="484" t="s">
        <v>77</v>
      </c>
      <c r="E68" s="484" t="s">
        <v>77</v>
      </c>
      <c r="F68" s="484" t="s">
        <v>77</v>
      </c>
      <c r="G68" s="505" t="s">
        <v>77</v>
      </c>
      <c r="H68" s="494" t="s">
        <v>77</v>
      </c>
      <c r="I68" s="494" t="s">
        <v>77</v>
      </c>
      <c r="J68" s="484" t="s">
        <v>77</v>
      </c>
      <c r="K68" s="607" t="s">
        <v>77</v>
      </c>
      <c r="L68" s="611" t="s">
        <v>77</v>
      </c>
      <c r="M68" s="590" t="s">
        <v>77</v>
      </c>
      <c r="N68" s="590" t="s">
        <v>77</v>
      </c>
      <c r="O68" s="590" t="s">
        <v>77</v>
      </c>
      <c r="P68" s="590" t="s">
        <v>77</v>
      </c>
      <c r="Q68" s="590" t="s">
        <v>77</v>
      </c>
      <c r="R68" s="590" t="s">
        <v>77</v>
      </c>
      <c r="S68" s="609" t="s">
        <v>77</v>
      </c>
      <c r="T68" s="590" t="s">
        <v>77</v>
      </c>
      <c r="U68" s="590" t="s">
        <v>77</v>
      </c>
      <c r="V68" s="590" t="s">
        <v>77</v>
      </c>
      <c r="W68" s="590" t="s">
        <v>77</v>
      </c>
      <c r="X68" s="590" t="s">
        <v>77</v>
      </c>
      <c r="Y68" s="590" t="s">
        <v>77</v>
      </c>
      <c r="Z68" s="590" t="s">
        <v>77</v>
      </c>
      <c r="AA68" s="482" t="s">
        <v>77</v>
      </c>
      <c r="AB68" s="249"/>
      <c r="AC68" s="295"/>
    </row>
    <row r="69" spans="1:29" s="294" customFormat="1" ht="26.25" customHeight="1" x14ac:dyDescent="0.4">
      <c r="A69" s="610" t="s">
        <v>77</v>
      </c>
      <c r="B69" s="505" t="s">
        <v>77</v>
      </c>
      <c r="C69" s="484" t="s">
        <v>77</v>
      </c>
      <c r="D69" s="484" t="s">
        <v>77</v>
      </c>
      <c r="E69" s="484" t="s">
        <v>77</v>
      </c>
      <c r="F69" s="484" t="s">
        <v>77</v>
      </c>
      <c r="G69" s="505" t="s">
        <v>77</v>
      </c>
      <c r="H69" s="494" t="s">
        <v>77</v>
      </c>
      <c r="I69" s="494" t="s">
        <v>77</v>
      </c>
      <c r="J69" s="484" t="s">
        <v>77</v>
      </c>
      <c r="K69" s="607" t="s">
        <v>77</v>
      </c>
      <c r="L69" s="611" t="s">
        <v>77</v>
      </c>
      <c r="M69" s="590" t="s">
        <v>77</v>
      </c>
      <c r="N69" s="590" t="s">
        <v>77</v>
      </c>
      <c r="O69" s="590" t="s">
        <v>77</v>
      </c>
      <c r="P69" s="590" t="s">
        <v>77</v>
      </c>
      <c r="Q69" s="590" t="s">
        <v>77</v>
      </c>
      <c r="R69" s="590" t="s">
        <v>77</v>
      </c>
      <c r="S69" s="609" t="s">
        <v>77</v>
      </c>
      <c r="T69" s="590" t="s">
        <v>77</v>
      </c>
      <c r="U69" s="590" t="s">
        <v>77</v>
      </c>
      <c r="V69" s="590" t="s">
        <v>77</v>
      </c>
      <c r="W69" s="590" t="s">
        <v>77</v>
      </c>
      <c r="X69" s="590" t="s">
        <v>77</v>
      </c>
      <c r="Y69" s="590" t="s">
        <v>77</v>
      </c>
      <c r="Z69" s="590" t="s">
        <v>77</v>
      </c>
      <c r="AA69" s="482" t="s">
        <v>77</v>
      </c>
      <c r="AB69" s="249"/>
      <c r="AC69" s="295"/>
    </row>
    <row r="70" spans="1:29" s="294" customFormat="1" ht="26.25" customHeight="1" x14ac:dyDescent="0.4">
      <c r="A70" s="610">
        <v>1</v>
      </c>
      <c r="B70" s="505" t="s">
        <v>488</v>
      </c>
      <c r="C70" s="484" t="s">
        <v>178</v>
      </c>
      <c r="D70" s="587" t="s">
        <v>290</v>
      </c>
      <c r="E70" s="587" t="s">
        <v>29</v>
      </c>
      <c r="F70" s="484">
        <v>53</v>
      </c>
      <c r="G70" s="592">
        <v>3638.52</v>
      </c>
      <c r="H70" s="587">
        <v>3638.52</v>
      </c>
      <c r="I70" s="588">
        <v>3609.76</v>
      </c>
      <c r="J70" s="587">
        <v>3609.76</v>
      </c>
      <c r="K70" s="607" t="s">
        <v>77</v>
      </c>
      <c r="L70" s="608">
        <v>15.1</v>
      </c>
      <c r="M70" s="589">
        <v>5.89</v>
      </c>
      <c r="N70" s="589">
        <v>39.51</v>
      </c>
      <c r="O70" s="589">
        <v>3844</v>
      </c>
      <c r="P70" s="589" t="s">
        <v>53</v>
      </c>
      <c r="Q70" s="589">
        <v>3468</v>
      </c>
      <c r="R70" s="589">
        <v>9.2100000000000009</v>
      </c>
      <c r="S70" s="609" t="s">
        <v>77</v>
      </c>
      <c r="T70" s="590" t="s">
        <v>77</v>
      </c>
      <c r="U70" s="590" t="s">
        <v>77</v>
      </c>
      <c r="V70" s="590" t="s">
        <v>77</v>
      </c>
      <c r="W70" s="493">
        <v>3550</v>
      </c>
      <c r="X70" s="493" t="s">
        <v>29</v>
      </c>
      <c r="Y70" s="493">
        <v>3250</v>
      </c>
      <c r="Z70" s="590" t="s">
        <v>77</v>
      </c>
      <c r="AA70" s="482" t="s">
        <v>77</v>
      </c>
      <c r="AB70" s="249"/>
      <c r="AC70" s="295"/>
    </row>
    <row r="71" spans="1:29" s="294" customFormat="1" ht="26.25" customHeight="1" x14ac:dyDescent="0.4">
      <c r="A71" s="610" t="s">
        <v>77</v>
      </c>
      <c r="B71" s="505" t="s">
        <v>77</v>
      </c>
      <c r="C71" s="484" t="s">
        <v>77</v>
      </c>
      <c r="D71" s="484" t="s">
        <v>77</v>
      </c>
      <c r="E71" s="484" t="s">
        <v>77</v>
      </c>
      <c r="F71" s="484" t="s">
        <v>77</v>
      </c>
      <c r="G71" s="505" t="s">
        <v>77</v>
      </c>
      <c r="H71" s="484" t="s">
        <v>77</v>
      </c>
      <c r="I71" s="494" t="s">
        <v>77</v>
      </c>
      <c r="J71" s="484" t="s">
        <v>77</v>
      </c>
      <c r="K71" s="607" t="s">
        <v>77</v>
      </c>
      <c r="L71" s="611" t="s">
        <v>77</v>
      </c>
      <c r="M71" s="590" t="s">
        <v>77</v>
      </c>
      <c r="N71" s="590" t="s">
        <v>77</v>
      </c>
      <c r="O71" s="590" t="s">
        <v>77</v>
      </c>
      <c r="P71" s="590" t="s">
        <v>77</v>
      </c>
      <c r="Q71" s="590" t="s">
        <v>77</v>
      </c>
      <c r="R71" s="590" t="s">
        <v>77</v>
      </c>
      <c r="S71" s="609" t="s">
        <v>77</v>
      </c>
      <c r="T71" s="590" t="s">
        <v>77</v>
      </c>
      <c r="U71" s="590" t="s">
        <v>77</v>
      </c>
      <c r="V71" s="590" t="s">
        <v>77</v>
      </c>
      <c r="W71" s="590" t="s">
        <v>77</v>
      </c>
      <c r="X71" s="590" t="s">
        <v>77</v>
      </c>
      <c r="Y71" s="590" t="s">
        <v>77</v>
      </c>
      <c r="Z71" s="590" t="s">
        <v>77</v>
      </c>
      <c r="AA71" s="482" t="s">
        <v>77</v>
      </c>
      <c r="AB71" s="249"/>
      <c r="AC71" s="295"/>
    </row>
    <row r="72" spans="1:29" s="294" customFormat="1" ht="26.25" customHeight="1" x14ac:dyDescent="0.4">
      <c r="A72" s="610" t="s">
        <v>77</v>
      </c>
      <c r="B72" s="505" t="s">
        <v>77</v>
      </c>
      <c r="C72" s="484" t="s">
        <v>77</v>
      </c>
      <c r="D72" s="484" t="s">
        <v>77</v>
      </c>
      <c r="E72" s="484" t="s">
        <v>77</v>
      </c>
      <c r="F72" s="484" t="s">
        <v>77</v>
      </c>
      <c r="G72" s="505" t="s">
        <v>77</v>
      </c>
      <c r="H72" s="484" t="s">
        <v>77</v>
      </c>
      <c r="I72" s="494" t="s">
        <v>77</v>
      </c>
      <c r="J72" s="484" t="s">
        <v>77</v>
      </c>
      <c r="K72" s="607" t="s">
        <v>77</v>
      </c>
      <c r="L72" s="611" t="s">
        <v>77</v>
      </c>
      <c r="M72" s="590" t="s">
        <v>77</v>
      </c>
      <c r="N72" s="590" t="s">
        <v>77</v>
      </c>
      <c r="O72" s="590" t="s">
        <v>77</v>
      </c>
      <c r="P72" s="590" t="s">
        <v>77</v>
      </c>
      <c r="Q72" s="590" t="s">
        <v>77</v>
      </c>
      <c r="R72" s="590" t="s">
        <v>77</v>
      </c>
      <c r="S72" s="609" t="s">
        <v>77</v>
      </c>
      <c r="T72" s="590" t="s">
        <v>77</v>
      </c>
      <c r="U72" s="590" t="s">
        <v>77</v>
      </c>
      <c r="V72" s="590" t="s">
        <v>77</v>
      </c>
      <c r="W72" s="590" t="s">
        <v>77</v>
      </c>
      <c r="X72" s="590" t="s">
        <v>77</v>
      </c>
      <c r="Y72" s="590" t="s">
        <v>77</v>
      </c>
      <c r="Z72" s="590" t="s">
        <v>77</v>
      </c>
      <c r="AA72" s="482" t="s">
        <v>77</v>
      </c>
      <c r="AB72" s="249"/>
      <c r="AC72" s="295"/>
    </row>
    <row r="73" spans="1:29" s="294" customFormat="1" ht="26.25" customHeight="1" x14ac:dyDescent="0.4">
      <c r="A73" s="610" t="s">
        <v>77</v>
      </c>
      <c r="B73" s="505" t="s">
        <v>77</v>
      </c>
      <c r="C73" s="484" t="s">
        <v>77</v>
      </c>
      <c r="D73" s="484" t="s">
        <v>77</v>
      </c>
      <c r="E73" s="484" t="s">
        <v>77</v>
      </c>
      <c r="F73" s="484" t="s">
        <v>77</v>
      </c>
      <c r="G73" s="505" t="s">
        <v>77</v>
      </c>
      <c r="H73" s="484" t="s">
        <v>77</v>
      </c>
      <c r="I73" s="494" t="s">
        <v>77</v>
      </c>
      <c r="J73" s="484" t="s">
        <v>77</v>
      </c>
      <c r="K73" s="607" t="s">
        <v>77</v>
      </c>
      <c r="L73" s="611" t="s">
        <v>77</v>
      </c>
      <c r="M73" s="590" t="s">
        <v>77</v>
      </c>
      <c r="N73" s="590" t="s">
        <v>77</v>
      </c>
      <c r="O73" s="590" t="s">
        <v>77</v>
      </c>
      <c r="P73" s="590" t="s">
        <v>77</v>
      </c>
      <c r="Q73" s="590" t="s">
        <v>77</v>
      </c>
      <c r="R73" s="590" t="s">
        <v>77</v>
      </c>
      <c r="S73" s="609" t="s">
        <v>77</v>
      </c>
      <c r="T73" s="590" t="s">
        <v>77</v>
      </c>
      <c r="U73" s="590" t="s">
        <v>77</v>
      </c>
      <c r="V73" s="590" t="s">
        <v>77</v>
      </c>
      <c r="W73" s="590" t="s">
        <v>77</v>
      </c>
      <c r="X73" s="590" t="s">
        <v>77</v>
      </c>
      <c r="Y73" s="590" t="s">
        <v>77</v>
      </c>
      <c r="Z73" s="590" t="s">
        <v>77</v>
      </c>
      <c r="AA73" s="482" t="s">
        <v>77</v>
      </c>
      <c r="AB73" s="249"/>
      <c r="AC73" s="295"/>
    </row>
    <row r="74" spans="1:29" s="294" customFormat="1" ht="26.25" customHeight="1" x14ac:dyDescent="0.4">
      <c r="A74" s="610">
        <v>7</v>
      </c>
      <c r="B74" s="505" t="s">
        <v>534</v>
      </c>
      <c r="C74" s="484">
        <v>5</v>
      </c>
      <c r="D74" s="484" t="s">
        <v>184</v>
      </c>
      <c r="E74" s="484" t="s">
        <v>27</v>
      </c>
      <c r="F74" s="484" t="s">
        <v>77</v>
      </c>
      <c r="G74" s="505">
        <v>0</v>
      </c>
      <c r="H74" s="484">
        <v>1223.6099999999999</v>
      </c>
      <c r="I74" s="484">
        <v>1193.52</v>
      </c>
      <c r="J74" s="484">
        <v>0</v>
      </c>
      <c r="K74" s="607" t="s">
        <v>77</v>
      </c>
      <c r="L74" s="611">
        <v>15.1</v>
      </c>
      <c r="M74" s="590">
        <v>7.9</v>
      </c>
      <c r="N74" s="590">
        <v>37.4</v>
      </c>
      <c r="O74" s="590">
        <v>3958</v>
      </c>
      <c r="P74" s="590" t="s">
        <v>53</v>
      </c>
      <c r="Q74" s="590">
        <v>3649</v>
      </c>
      <c r="R74" s="590">
        <v>7.2</v>
      </c>
      <c r="S74" s="609" t="s">
        <v>77</v>
      </c>
      <c r="T74" s="590" t="s">
        <v>77</v>
      </c>
      <c r="U74" s="590" t="s">
        <v>77</v>
      </c>
      <c r="V74" s="590" t="s">
        <v>77</v>
      </c>
      <c r="W74" s="486">
        <v>4150</v>
      </c>
      <c r="X74" s="486" t="s">
        <v>27</v>
      </c>
      <c r="Y74" s="486">
        <v>3850</v>
      </c>
      <c r="Z74" s="590" t="s">
        <v>77</v>
      </c>
      <c r="AA74" s="482" t="s">
        <v>77</v>
      </c>
      <c r="AB74" s="249"/>
      <c r="AC74" s="295"/>
    </row>
    <row r="75" spans="1:29" s="294" customFormat="1" ht="26.25" customHeight="1" x14ac:dyDescent="0.4">
      <c r="A75" s="610">
        <v>11</v>
      </c>
      <c r="B75" s="505" t="s">
        <v>502</v>
      </c>
      <c r="C75" s="484">
        <v>9</v>
      </c>
      <c r="D75" s="484" t="s">
        <v>184</v>
      </c>
      <c r="E75" s="484" t="s">
        <v>27</v>
      </c>
      <c r="F75" s="511">
        <v>57</v>
      </c>
      <c r="G75" s="505">
        <v>3862.68</v>
      </c>
      <c r="H75" s="484">
        <v>1918.54</v>
      </c>
      <c r="I75" s="484">
        <v>1888.06</v>
      </c>
      <c r="J75" s="484">
        <v>3832.2</v>
      </c>
      <c r="K75" s="607" t="s">
        <v>77</v>
      </c>
      <c r="L75" s="611">
        <v>14.58</v>
      </c>
      <c r="M75" s="590">
        <v>7.26</v>
      </c>
      <c r="N75" s="590">
        <v>41.92</v>
      </c>
      <c r="O75" s="590">
        <v>3553</v>
      </c>
      <c r="P75" s="590" t="s">
        <v>29</v>
      </c>
      <c r="Q75" s="590">
        <v>3273</v>
      </c>
      <c r="R75" s="590">
        <v>7.32</v>
      </c>
      <c r="S75" s="609" t="s">
        <v>77</v>
      </c>
      <c r="T75" s="590" t="s">
        <v>77</v>
      </c>
      <c r="U75" s="590" t="s">
        <v>77</v>
      </c>
      <c r="V75" s="590" t="s">
        <v>77</v>
      </c>
      <c r="W75" s="486">
        <v>4150</v>
      </c>
      <c r="X75" s="486" t="s">
        <v>27</v>
      </c>
      <c r="Y75" s="486">
        <v>3850</v>
      </c>
      <c r="Z75" s="590" t="s">
        <v>77</v>
      </c>
      <c r="AA75" s="482" t="s">
        <v>77</v>
      </c>
      <c r="AB75" s="249"/>
      <c r="AC75" s="295"/>
    </row>
    <row r="76" spans="1:29" s="294" customFormat="1" ht="26.25" customHeight="1" x14ac:dyDescent="0.4">
      <c r="A76" s="610">
        <v>18</v>
      </c>
      <c r="B76" s="505" t="s">
        <v>505</v>
      </c>
      <c r="C76" s="484">
        <v>14</v>
      </c>
      <c r="D76" s="484" t="s">
        <v>184</v>
      </c>
      <c r="E76" s="484" t="s">
        <v>27</v>
      </c>
      <c r="F76" s="484">
        <v>58</v>
      </c>
      <c r="G76" s="505">
        <v>3870.72</v>
      </c>
      <c r="H76" s="484">
        <v>1877.56</v>
      </c>
      <c r="I76" s="484">
        <v>1847.35</v>
      </c>
      <c r="J76" s="484">
        <v>3840.51</v>
      </c>
      <c r="K76" s="607" t="s">
        <v>77</v>
      </c>
      <c r="L76" s="611">
        <v>15.38</v>
      </c>
      <c r="M76" s="590">
        <v>6.64</v>
      </c>
      <c r="N76" s="590">
        <v>42.44</v>
      </c>
      <c r="O76" s="590">
        <v>3483</v>
      </c>
      <c r="P76" s="590" t="s">
        <v>29</v>
      </c>
      <c r="Q76" s="590">
        <v>3157</v>
      </c>
      <c r="R76" s="590">
        <v>8.74</v>
      </c>
      <c r="S76" s="609" t="s">
        <v>77</v>
      </c>
      <c r="T76" s="590" t="s">
        <v>77</v>
      </c>
      <c r="U76" s="590" t="s">
        <v>77</v>
      </c>
      <c r="V76" s="590" t="s">
        <v>77</v>
      </c>
      <c r="W76" s="486">
        <v>4150</v>
      </c>
      <c r="X76" s="486" t="s">
        <v>27</v>
      </c>
      <c r="Y76" s="486">
        <v>3850</v>
      </c>
      <c r="Z76" s="590" t="s">
        <v>77</v>
      </c>
      <c r="AA76" s="482" t="s">
        <v>77</v>
      </c>
      <c r="AB76" s="249"/>
      <c r="AC76" s="295"/>
    </row>
    <row r="77" spans="1:29" s="294" customFormat="1" ht="26.25" customHeight="1" x14ac:dyDescent="0.4">
      <c r="A77" s="610">
        <v>22</v>
      </c>
      <c r="B77" s="505" t="s">
        <v>504</v>
      </c>
      <c r="C77" s="484">
        <v>17</v>
      </c>
      <c r="D77" s="484" t="s">
        <v>184</v>
      </c>
      <c r="E77" s="484" t="s">
        <v>27</v>
      </c>
      <c r="F77" s="484">
        <v>59</v>
      </c>
      <c r="G77" s="505">
        <v>4014.45</v>
      </c>
      <c r="H77" s="484">
        <v>1311.61</v>
      </c>
      <c r="I77" s="484">
        <v>1280.3499999999999</v>
      </c>
      <c r="J77" s="484">
        <v>3983.19</v>
      </c>
      <c r="K77" s="607" t="s">
        <v>77</v>
      </c>
      <c r="L77" s="611">
        <v>15.68</v>
      </c>
      <c r="M77" s="590">
        <v>6.61</v>
      </c>
      <c r="N77" s="590">
        <v>43.48</v>
      </c>
      <c r="O77" s="590">
        <v>3479</v>
      </c>
      <c r="P77" s="590" t="s">
        <v>29</v>
      </c>
      <c r="Q77" s="590">
        <v>3141</v>
      </c>
      <c r="R77" s="590">
        <v>9.07</v>
      </c>
      <c r="S77" s="609" t="s">
        <v>77</v>
      </c>
      <c r="T77" s="590" t="s">
        <v>77</v>
      </c>
      <c r="U77" s="590" t="s">
        <v>77</v>
      </c>
      <c r="V77" s="590" t="s">
        <v>77</v>
      </c>
      <c r="W77" s="486">
        <v>4150</v>
      </c>
      <c r="X77" s="486" t="s">
        <v>27</v>
      </c>
      <c r="Y77" s="486">
        <v>3850</v>
      </c>
      <c r="Z77" s="590" t="s">
        <v>77</v>
      </c>
      <c r="AA77" s="482" t="s">
        <v>77</v>
      </c>
      <c r="AB77" s="249"/>
      <c r="AC77" s="295"/>
    </row>
    <row r="78" spans="1:29" s="294" customFormat="1" ht="26.25" customHeight="1" x14ac:dyDescent="0.4">
      <c r="A78" s="610">
        <v>29</v>
      </c>
      <c r="B78" s="505" t="s">
        <v>506</v>
      </c>
      <c r="C78" s="484">
        <v>22</v>
      </c>
      <c r="D78" s="484" t="s">
        <v>184</v>
      </c>
      <c r="E78" s="484" t="s">
        <v>27</v>
      </c>
      <c r="F78" s="511">
        <v>59</v>
      </c>
      <c r="G78" s="505">
        <v>4034.8</v>
      </c>
      <c r="H78" s="484">
        <v>1990.91</v>
      </c>
      <c r="I78" s="484">
        <v>1959.44</v>
      </c>
      <c r="J78" s="484">
        <v>4003.33</v>
      </c>
      <c r="K78" s="607" t="s">
        <v>77</v>
      </c>
      <c r="L78" s="611">
        <v>14.5</v>
      </c>
      <c r="M78" s="590">
        <v>7.3</v>
      </c>
      <c r="N78" s="590">
        <v>36.200000000000003</v>
      </c>
      <c r="O78" s="590">
        <v>4055</v>
      </c>
      <c r="P78" s="590" t="s">
        <v>27</v>
      </c>
      <c r="Q78" s="590">
        <v>3740</v>
      </c>
      <c r="R78" s="590">
        <v>7.2</v>
      </c>
      <c r="S78" s="609" t="s">
        <v>77</v>
      </c>
      <c r="T78" s="590" t="s">
        <v>77</v>
      </c>
      <c r="U78" s="590" t="s">
        <v>77</v>
      </c>
      <c r="V78" s="590" t="s">
        <v>77</v>
      </c>
      <c r="W78" s="486">
        <v>4150</v>
      </c>
      <c r="X78" s="486" t="s">
        <v>27</v>
      </c>
      <c r="Y78" s="486">
        <v>3850</v>
      </c>
      <c r="Z78" s="590" t="s">
        <v>77</v>
      </c>
      <c r="AA78" s="482" t="s">
        <v>77</v>
      </c>
      <c r="AB78" s="249"/>
      <c r="AC78" s="295"/>
    </row>
    <row r="79" spans="1:29" s="294" customFormat="1" ht="26.25" customHeight="1" x14ac:dyDescent="0.4">
      <c r="A79" s="610">
        <v>41</v>
      </c>
      <c r="B79" s="505" t="s">
        <v>510</v>
      </c>
      <c r="C79" s="484">
        <v>31</v>
      </c>
      <c r="D79" s="484" t="s">
        <v>184</v>
      </c>
      <c r="E79" s="484" t="s">
        <v>27</v>
      </c>
      <c r="F79" s="484">
        <v>41</v>
      </c>
      <c r="G79" s="505">
        <v>2786.72</v>
      </c>
      <c r="H79" s="484">
        <v>2098.9499999999998</v>
      </c>
      <c r="I79" s="484">
        <v>2098.9499999999998</v>
      </c>
      <c r="J79" s="484">
        <v>2764.97</v>
      </c>
      <c r="K79" s="607" t="s">
        <v>77</v>
      </c>
      <c r="L79" s="611">
        <v>15.5</v>
      </c>
      <c r="M79" s="590">
        <v>7</v>
      </c>
      <c r="N79" s="590">
        <v>34.299999999999997</v>
      </c>
      <c r="O79" s="590">
        <v>4239</v>
      </c>
      <c r="P79" s="590" t="s">
        <v>27</v>
      </c>
      <c r="Q79" s="590">
        <v>3852</v>
      </c>
      <c r="R79" s="590">
        <v>8.5</v>
      </c>
      <c r="S79" s="609" t="s">
        <v>77</v>
      </c>
      <c r="T79" s="590" t="s">
        <v>77</v>
      </c>
      <c r="U79" s="590" t="s">
        <v>77</v>
      </c>
      <c r="V79" s="590" t="s">
        <v>77</v>
      </c>
      <c r="W79" s="486">
        <v>4150</v>
      </c>
      <c r="X79" s="486" t="s">
        <v>27</v>
      </c>
      <c r="Y79" s="486">
        <v>3850</v>
      </c>
      <c r="Z79" s="590" t="s">
        <v>77</v>
      </c>
      <c r="AA79" s="482" t="s">
        <v>77</v>
      </c>
      <c r="AB79" s="249"/>
      <c r="AC79" s="295"/>
    </row>
    <row r="80" spans="1:29" s="294" customFormat="1" ht="26.25" customHeight="1" x14ac:dyDescent="0.4">
      <c r="A80" s="610">
        <v>48</v>
      </c>
      <c r="B80" s="505" t="s">
        <v>512</v>
      </c>
      <c r="C80" s="484">
        <v>36</v>
      </c>
      <c r="D80" s="484" t="s">
        <v>184</v>
      </c>
      <c r="E80" s="484" t="s">
        <v>27</v>
      </c>
      <c r="F80" s="484">
        <v>59</v>
      </c>
      <c r="G80" s="505">
        <v>3994.74</v>
      </c>
      <c r="H80" s="484">
        <v>1976.27</v>
      </c>
      <c r="I80" s="484">
        <v>1944.68</v>
      </c>
      <c r="J80" s="484">
        <v>3963.15</v>
      </c>
      <c r="K80" s="607" t="s">
        <v>77</v>
      </c>
      <c r="L80" s="611">
        <v>15.3</v>
      </c>
      <c r="M80" s="590">
        <v>7.49</v>
      </c>
      <c r="N80" s="590">
        <v>40.75</v>
      </c>
      <c r="O80" s="590">
        <v>3632</v>
      </c>
      <c r="P80" s="590" t="s">
        <v>29</v>
      </c>
      <c r="Q80" s="590">
        <v>3325</v>
      </c>
      <c r="R80" s="590">
        <v>7.81</v>
      </c>
      <c r="S80" s="609" t="s">
        <v>77</v>
      </c>
      <c r="T80" s="590" t="s">
        <v>77</v>
      </c>
      <c r="U80" s="590" t="s">
        <v>77</v>
      </c>
      <c r="V80" s="590" t="s">
        <v>77</v>
      </c>
      <c r="W80" s="486">
        <v>4150</v>
      </c>
      <c r="X80" s="486" t="s">
        <v>27</v>
      </c>
      <c r="Y80" s="486">
        <v>3850</v>
      </c>
      <c r="Z80" s="590" t="s">
        <v>77</v>
      </c>
      <c r="AA80" s="482" t="s">
        <v>77</v>
      </c>
      <c r="AB80" s="249"/>
      <c r="AC80" s="295"/>
    </row>
    <row r="81" spans="1:29" s="294" customFormat="1" ht="26.25" customHeight="1" x14ac:dyDescent="0.4">
      <c r="A81" s="610">
        <v>53</v>
      </c>
      <c r="B81" s="505" t="s">
        <v>513</v>
      </c>
      <c r="C81" s="484">
        <v>40</v>
      </c>
      <c r="D81" s="484" t="s">
        <v>184</v>
      </c>
      <c r="E81" s="484" t="s">
        <v>27</v>
      </c>
      <c r="F81" s="484">
        <v>58</v>
      </c>
      <c r="G81" s="505">
        <v>3972.05</v>
      </c>
      <c r="H81" s="484">
        <v>1912.44</v>
      </c>
      <c r="I81" s="484">
        <v>1881.12</v>
      </c>
      <c r="J81" s="484">
        <v>3940.73</v>
      </c>
      <c r="K81" s="607" t="s">
        <v>77</v>
      </c>
      <c r="L81" s="611">
        <v>16.13</v>
      </c>
      <c r="M81" s="590">
        <v>7.96</v>
      </c>
      <c r="N81" s="590">
        <v>38.770000000000003</v>
      </c>
      <c r="O81" s="590">
        <v>3653</v>
      </c>
      <c r="P81" s="590" t="s">
        <v>29</v>
      </c>
      <c r="Q81" s="590">
        <v>3329</v>
      </c>
      <c r="R81" s="590">
        <v>8.17</v>
      </c>
      <c r="S81" s="609" t="s">
        <v>77</v>
      </c>
      <c r="T81" s="590" t="s">
        <v>77</v>
      </c>
      <c r="U81" s="590" t="s">
        <v>77</v>
      </c>
      <c r="V81" s="590" t="s">
        <v>77</v>
      </c>
      <c r="W81" s="486">
        <v>4150</v>
      </c>
      <c r="X81" s="486" t="s">
        <v>27</v>
      </c>
      <c r="Y81" s="486">
        <v>3850</v>
      </c>
      <c r="Z81" s="590" t="s">
        <v>77</v>
      </c>
      <c r="AA81" s="482" t="s">
        <v>77</v>
      </c>
      <c r="AB81" s="249"/>
      <c r="AC81" s="295"/>
    </row>
    <row r="82" spans="1:29" s="294" customFormat="1" ht="26.25" customHeight="1" x14ac:dyDescent="0.4">
      <c r="A82" s="610">
        <v>56</v>
      </c>
      <c r="B82" s="505" t="s">
        <v>514</v>
      </c>
      <c r="C82" s="484">
        <v>42</v>
      </c>
      <c r="D82" s="484" t="s">
        <v>184</v>
      </c>
      <c r="E82" s="484" t="s">
        <v>27</v>
      </c>
      <c r="F82" s="484">
        <v>59</v>
      </c>
      <c r="G82" s="505">
        <v>4046.75</v>
      </c>
      <c r="H82" s="484">
        <v>1308.6099999999999</v>
      </c>
      <c r="I82" s="484">
        <v>1277.9100000000001</v>
      </c>
      <c r="J82" s="484">
        <v>4016.05</v>
      </c>
      <c r="K82" s="607" t="s">
        <v>77</v>
      </c>
      <c r="L82" s="611">
        <v>14.24</v>
      </c>
      <c r="M82" s="590">
        <v>6.39</v>
      </c>
      <c r="N82" s="590">
        <v>55.81</v>
      </c>
      <c r="O82" s="590">
        <v>2550</v>
      </c>
      <c r="P82" s="590" t="s">
        <v>54</v>
      </c>
      <c r="Q82" s="590">
        <v>2336</v>
      </c>
      <c r="R82" s="590">
        <v>7.85</v>
      </c>
      <c r="S82" s="609" t="s">
        <v>77</v>
      </c>
      <c r="T82" s="590" t="s">
        <v>77</v>
      </c>
      <c r="U82" s="590" t="s">
        <v>77</v>
      </c>
      <c r="V82" s="590" t="s">
        <v>77</v>
      </c>
      <c r="W82" s="486">
        <v>4150</v>
      </c>
      <c r="X82" s="486" t="s">
        <v>27</v>
      </c>
      <c r="Y82" s="486">
        <v>3850</v>
      </c>
      <c r="Z82" s="590" t="s">
        <v>77</v>
      </c>
      <c r="AA82" s="482" t="s">
        <v>77</v>
      </c>
      <c r="AB82" s="249"/>
      <c r="AC82" s="295"/>
    </row>
    <row r="83" spans="1:29" s="294" customFormat="1" ht="26.25" customHeight="1" x14ac:dyDescent="0.4">
      <c r="A83" s="610">
        <v>78</v>
      </c>
      <c r="B83" s="505" t="s">
        <v>522</v>
      </c>
      <c r="C83" s="484">
        <v>60</v>
      </c>
      <c r="D83" s="484" t="s">
        <v>184</v>
      </c>
      <c r="E83" s="484" t="s">
        <v>27</v>
      </c>
      <c r="F83" s="511" t="s">
        <v>77</v>
      </c>
      <c r="G83" s="505">
        <v>0</v>
      </c>
      <c r="H83" s="484">
        <v>662.22</v>
      </c>
      <c r="I83" s="484">
        <v>631.92999999999995</v>
      </c>
      <c r="J83" s="484">
        <v>0</v>
      </c>
      <c r="K83" s="607" t="s">
        <v>77</v>
      </c>
      <c r="L83" s="611">
        <v>12.67</v>
      </c>
      <c r="M83" s="590">
        <v>7.41</v>
      </c>
      <c r="N83" s="590">
        <v>30.14</v>
      </c>
      <c r="O83" s="590">
        <v>4836</v>
      </c>
      <c r="P83" s="590" t="s">
        <v>69</v>
      </c>
      <c r="Q83" s="590">
        <v>4561</v>
      </c>
      <c r="R83" s="590">
        <v>5.26</v>
      </c>
      <c r="S83" s="609" t="s">
        <v>77</v>
      </c>
      <c r="T83" s="590" t="s">
        <v>77</v>
      </c>
      <c r="U83" s="590" t="s">
        <v>77</v>
      </c>
      <c r="V83" s="590" t="s">
        <v>77</v>
      </c>
      <c r="W83" s="486">
        <v>4150</v>
      </c>
      <c r="X83" s="486" t="s">
        <v>27</v>
      </c>
      <c r="Y83" s="486">
        <v>3850</v>
      </c>
      <c r="Z83" s="590" t="s">
        <v>77</v>
      </c>
      <c r="AA83" s="482" t="s">
        <v>77</v>
      </c>
      <c r="AB83" s="249"/>
      <c r="AC83" s="295"/>
    </row>
    <row r="84" spans="1:29" s="294" customFormat="1" ht="26.25" customHeight="1" x14ac:dyDescent="0.4">
      <c r="A84" s="610">
        <v>80</v>
      </c>
      <c r="B84" s="505" t="s">
        <v>522</v>
      </c>
      <c r="C84" s="484">
        <v>61</v>
      </c>
      <c r="D84" s="484" t="s">
        <v>184</v>
      </c>
      <c r="E84" s="484" t="s">
        <v>27</v>
      </c>
      <c r="F84" s="484">
        <v>57</v>
      </c>
      <c r="G84" s="505">
        <v>3862.3</v>
      </c>
      <c r="H84" s="484">
        <v>1813.62</v>
      </c>
      <c r="I84" s="484">
        <v>1783.49</v>
      </c>
      <c r="J84" s="484">
        <v>3832.17</v>
      </c>
      <c r="K84" s="607" t="s">
        <v>77</v>
      </c>
      <c r="L84" s="611">
        <v>12.71</v>
      </c>
      <c r="M84" s="590">
        <v>7.59</v>
      </c>
      <c r="N84" s="590">
        <v>34.14</v>
      </c>
      <c r="O84" s="590">
        <v>4179</v>
      </c>
      <c r="P84" s="590" t="s">
        <v>27</v>
      </c>
      <c r="Q84" s="590">
        <v>3947</v>
      </c>
      <c r="R84" s="590">
        <v>5.12</v>
      </c>
      <c r="S84" s="609" t="s">
        <v>77</v>
      </c>
      <c r="T84" s="590" t="s">
        <v>77</v>
      </c>
      <c r="U84" s="590" t="s">
        <v>77</v>
      </c>
      <c r="V84" s="590" t="s">
        <v>77</v>
      </c>
      <c r="W84" s="486">
        <v>4150</v>
      </c>
      <c r="X84" s="486" t="s">
        <v>27</v>
      </c>
      <c r="Y84" s="486">
        <v>3850</v>
      </c>
      <c r="Z84" s="590" t="s">
        <v>77</v>
      </c>
      <c r="AA84" s="482" t="s">
        <v>77</v>
      </c>
      <c r="AB84" s="249"/>
      <c r="AC84" s="295"/>
    </row>
    <row r="85" spans="1:29" s="294" customFormat="1" ht="26.25" customHeight="1" x14ac:dyDescent="0.4">
      <c r="A85" s="610">
        <v>84</v>
      </c>
      <c r="B85" s="505" t="s">
        <v>523</v>
      </c>
      <c r="C85" s="484">
        <v>64</v>
      </c>
      <c r="D85" s="484" t="s">
        <v>184</v>
      </c>
      <c r="E85" s="484" t="s">
        <v>27</v>
      </c>
      <c r="F85" s="484">
        <v>54</v>
      </c>
      <c r="G85" s="505">
        <v>3684.74</v>
      </c>
      <c r="H85" s="588">
        <v>3684.74</v>
      </c>
      <c r="I85" s="588">
        <v>3656.5</v>
      </c>
      <c r="J85" s="484">
        <v>3656.5</v>
      </c>
      <c r="K85" s="607" t="s">
        <v>77</v>
      </c>
      <c r="L85" s="611">
        <v>11.57</v>
      </c>
      <c r="M85" s="590">
        <v>7.49</v>
      </c>
      <c r="N85" s="590">
        <v>27.86</v>
      </c>
      <c r="O85" s="590">
        <v>4813</v>
      </c>
      <c r="P85" s="590" t="s">
        <v>69</v>
      </c>
      <c r="Q85" s="590">
        <v>4601</v>
      </c>
      <c r="R85" s="590">
        <v>4.08</v>
      </c>
      <c r="S85" s="609" t="s">
        <v>77</v>
      </c>
      <c r="T85" s="590" t="s">
        <v>77</v>
      </c>
      <c r="U85" s="590" t="s">
        <v>77</v>
      </c>
      <c r="V85" s="590" t="s">
        <v>77</v>
      </c>
      <c r="W85" s="486">
        <v>4150</v>
      </c>
      <c r="X85" s="486" t="s">
        <v>27</v>
      </c>
      <c r="Y85" s="486">
        <v>3850</v>
      </c>
      <c r="Z85" s="590" t="s">
        <v>77</v>
      </c>
      <c r="AA85" s="482" t="s">
        <v>77</v>
      </c>
      <c r="AB85" s="249"/>
      <c r="AC85" s="295"/>
    </row>
    <row r="86" spans="1:29" s="294" customFormat="1" ht="26.25" customHeight="1" x14ac:dyDescent="0.4">
      <c r="A86" s="610" t="s">
        <v>77</v>
      </c>
      <c r="B86" s="505" t="s">
        <v>77</v>
      </c>
      <c r="C86" s="484" t="s">
        <v>77</v>
      </c>
      <c r="D86" s="587" t="s">
        <v>184</v>
      </c>
      <c r="E86" s="587" t="s">
        <v>27</v>
      </c>
      <c r="F86" s="511" t="s">
        <v>77</v>
      </c>
      <c r="G86" s="592">
        <v>38129.949999999997</v>
      </c>
      <c r="H86" s="588">
        <v>21779.08</v>
      </c>
      <c r="I86" s="588">
        <v>21443.3</v>
      </c>
      <c r="J86" s="587">
        <v>37832.800000000003</v>
      </c>
      <c r="K86" s="607" t="s">
        <v>77</v>
      </c>
      <c r="L86" s="608">
        <v>14.28</v>
      </c>
      <c r="M86" s="589">
        <v>7.28</v>
      </c>
      <c r="N86" s="589">
        <v>37.590000000000003</v>
      </c>
      <c r="O86" s="589">
        <v>3939</v>
      </c>
      <c r="P86" s="589" t="s">
        <v>53</v>
      </c>
      <c r="Q86" s="589">
        <v>3650</v>
      </c>
      <c r="R86" s="589">
        <v>7</v>
      </c>
      <c r="S86" s="609" t="s">
        <v>77</v>
      </c>
      <c r="T86" s="590" t="s">
        <v>77</v>
      </c>
      <c r="U86" s="590" t="s">
        <v>77</v>
      </c>
      <c r="V86" s="590" t="s">
        <v>77</v>
      </c>
      <c r="W86" s="493">
        <v>4150</v>
      </c>
      <c r="X86" s="493" t="s">
        <v>27</v>
      </c>
      <c r="Y86" s="493">
        <v>3850</v>
      </c>
      <c r="Z86" s="590" t="s">
        <v>77</v>
      </c>
      <c r="AA86" s="482" t="s">
        <v>77</v>
      </c>
      <c r="AB86" s="249"/>
      <c r="AC86" s="295"/>
    </row>
    <row r="87" spans="1:29" s="294" customFormat="1" ht="26.25" customHeight="1" x14ac:dyDescent="0.4">
      <c r="A87" s="610" t="s">
        <v>77</v>
      </c>
      <c r="B87" s="505" t="s">
        <v>77</v>
      </c>
      <c r="C87" s="484" t="s">
        <v>77</v>
      </c>
      <c r="D87" s="484" t="s">
        <v>77</v>
      </c>
      <c r="E87" s="484" t="s">
        <v>77</v>
      </c>
      <c r="F87" s="511" t="s">
        <v>77</v>
      </c>
      <c r="G87" s="505" t="s">
        <v>77</v>
      </c>
      <c r="H87" s="494" t="s">
        <v>77</v>
      </c>
      <c r="I87" s="494" t="s">
        <v>77</v>
      </c>
      <c r="J87" s="484" t="s">
        <v>77</v>
      </c>
      <c r="K87" s="607" t="s">
        <v>77</v>
      </c>
      <c r="L87" s="611" t="s">
        <v>77</v>
      </c>
      <c r="M87" s="590" t="s">
        <v>77</v>
      </c>
      <c r="N87" s="590" t="s">
        <v>77</v>
      </c>
      <c r="O87" s="590" t="s">
        <v>77</v>
      </c>
      <c r="P87" s="590" t="s">
        <v>77</v>
      </c>
      <c r="Q87" s="590" t="s">
        <v>77</v>
      </c>
      <c r="R87" s="590" t="s">
        <v>77</v>
      </c>
      <c r="S87" s="609" t="s">
        <v>77</v>
      </c>
      <c r="T87" s="590" t="s">
        <v>77</v>
      </c>
      <c r="U87" s="590" t="s">
        <v>77</v>
      </c>
      <c r="V87" s="590" t="s">
        <v>77</v>
      </c>
      <c r="W87" s="590" t="s">
        <v>77</v>
      </c>
      <c r="X87" s="590" t="s">
        <v>77</v>
      </c>
      <c r="Y87" s="590" t="s">
        <v>77</v>
      </c>
      <c r="Z87" s="590" t="s">
        <v>77</v>
      </c>
      <c r="AA87" s="482" t="s">
        <v>77</v>
      </c>
      <c r="AB87" s="249"/>
      <c r="AC87" s="295"/>
    </row>
    <row r="88" spans="1:29" s="294" customFormat="1" ht="26.25" customHeight="1" x14ac:dyDescent="0.4">
      <c r="A88" s="610" t="s">
        <v>77</v>
      </c>
      <c r="B88" s="505" t="s">
        <v>77</v>
      </c>
      <c r="C88" s="484" t="s">
        <v>77</v>
      </c>
      <c r="D88" s="484" t="s">
        <v>77</v>
      </c>
      <c r="E88" s="484" t="s">
        <v>77</v>
      </c>
      <c r="F88" s="511" t="s">
        <v>77</v>
      </c>
      <c r="G88" s="505" t="s">
        <v>77</v>
      </c>
      <c r="H88" s="494" t="s">
        <v>77</v>
      </c>
      <c r="I88" s="494" t="s">
        <v>77</v>
      </c>
      <c r="J88" s="484" t="s">
        <v>77</v>
      </c>
      <c r="K88" s="607" t="s">
        <v>77</v>
      </c>
      <c r="L88" s="611" t="s">
        <v>77</v>
      </c>
      <c r="M88" s="590" t="s">
        <v>77</v>
      </c>
      <c r="N88" s="590" t="s">
        <v>77</v>
      </c>
      <c r="O88" s="590" t="s">
        <v>77</v>
      </c>
      <c r="P88" s="590" t="s">
        <v>77</v>
      </c>
      <c r="Q88" s="590" t="s">
        <v>77</v>
      </c>
      <c r="R88" s="590" t="s">
        <v>77</v>
      </c>
      <c r="S88" s="609" t="s">
        <v>77</v>
      </c>
      <c r="T88" s="590" t="s">
        <v>77</v>
      </c>
      <c r="U88" s="590" t="s">
        <v>77</v>
      </c>
      <c r="V88" s="590" t="s">
        <v>77</v>
      </c>
      <c r="W88" s="590" t="s">
        <v>77</v>
      </c>
      <c r="X88" s="590" t="s">
        <v>77</v>
      </c>
      <c r="Y88" s="590" t="s">
        <v>77</v>
      </c>
      <c r="Z88" s="590" t="s">
        <v>77</v>
      </c>
      <c r="AA88" s="482" t="s">
        <v>77</v>
      </c>
      <c r="AB88" s="249"/>
      <c r="AC88" s="295"/>
    </row>
    <row r="89" spans="1:29" s="294" customFormat="1" ht="26.25" customHeight="1" x14ac:dyDescent="0.4">
      <c r="A89" s="610">
        <v>12</v>
      </c>
      <c r="B89" s="505" t="s">
        <v>502</v>
      </c>
      <c r="C89" s="484">
        <v>9</v>
      </c>
      <c r="D89" s="484" t="s">
        <v>121</v>
      </c>
      <c r="E89" s="484" t="s">
        <v>27</v>
      </c>
      <c r="F89" s="612" t="s">
        <v>77</v>
      </c>
      <c r="G89" s="505">
        <v>0</v>
      </c>
      <c r="H89" s="484">
        <v>1944.14</v>
      </c>
      <c r="I89" s="484">
        <v>1944.14</v>
      </c>
      <c r="J89" s="484">
        <v>0</v>
      </c>
      <c r="K89" s="607" t="s">
        <v>77</v>
      </c>
      <c r="L89" s="611">
        <v>14.71</v>
      </c>
      <c r="M89" s="590">
        <v>7.13</v>
      </c>
      <c r="N89" s="590">
        <v>39.380000000000003</v>
      </c>
      <c r="O89" s="590">
        <v>3600</v>
      </c>
      <c r="P89" s="590" t="s">
        <v>29</v>
      </c>
      <c r="Q89" s="590">
        <v>3306</v>
      </c>
      <c r="R89" s="590">
        <v>7.58</v>
      </c>
      <c r="S89" s="609" t="s">
        <v>77</v>
      </c>
      <c r="T89" s="590" t="s">
        <v>77</v>
      </c>
      <c r="U89" s="590" t="s">
        <v>77</v>
      </c>
      <c r="V89" s="590" t="s">
        <v>77</v>
      </c>
      <c r="W89" s="486">
        <v>4150</v>
      </c>
      <c r="X89" s="486" t="s">
        <v>27</v>
      </c>
      <c r="Y89" s="486">
        <v>3850</v>
      </c>
      <c r="Z89" s="590" t="s">
        <v>77</v>
      </c>
      <c r="AA89" s="482" t="s">
        <v>77</v>
      </c>
      <c r="AB89" s="249"/>
      <c r="AC89" s="295"/>
    </row>
    <row r="90" spans="1:29" s="294" customFormat="1" ht="26.25" customHeight="1" x14ac:dyDescent="0.4">
      <c r="A90" s="610">
        <v>19</v>
      </c>
      <c r="B90" s="505" t="s">
        <v>505</v>
      </c>
      <c r="C90" s="484">
        <v>14</v>
      </c>
      <c r="D90" s="484" t="s">
        <v>121</v>
      </c>
      <c r="E90" s="484" t="s">
        <v>27</v>
      </c>
      <c r="F90" s="484" t="s">
        <v>77</v>
      </c>
      <c r="G90" s="505">
        <v>0</v>
      </c>
      <c r="H90" s="484">
        <v>1993.16</v>
      </c>
      <c r="I90" s="484">
        <v>1993.16</v>
      </c>
      <c r="J90" s="484">
        <v>0</v>
      </c>
      <c r="K90" s="607" t="s">
        <v>77</v>
      </c>
      <c r="L90" s="611">
        <v>15.28</v>
      </c>
      <c r="M90" s="590">
        <v>6.52</v>
      </c>
      <c r="N90" s="590">
        <v>41.29</v>
      </c>
      <c r="O90" s="590">
        <v>3580</v>
      </c>
      <c r="P90" s="590" t="s">
        <v>29</v>
      </c>
      <c r="Q90" s="590">
        <v>3245</v>
      </c>
      <c r="R90" s="590">
        <v>8.76</v>
      </c>
      <c r="S90" s="609" t="s">
        <v>77</v>
      </c>
      <c r="T90" s="590" t="s">
        <v>77</v>
      </c>
      <c r="U90" s="590" t="s">
        <v>77</v>
      </c>
      <c r="V90" s="590" t="s">
        <v>77</v>
      </c>
      <c r="W90" s="486">
        <v>4150</v>
      </c>
      <c r="X90" s="486" t="s">
        <v>27</v>
      </c>
      <c r="Y90" s="486">
        <v>3850</v>
      </c>
      <c r="Z90" s="590" t="s">
        <v>77</v>
      </c>
      <c r="AA90" s="482" t="s">
        <v>77</v>
      </c>
      <c r="AB90" s="249"/>
      <c r="AC90" s="295"/>
    </row>
    <row r="91" spans="1:29" s="613" customFormat="1" ht="26.25" customHeight="1" x14ac:dyDescent="0.4">
      <c r="A91" s="610">
        <v>23</v>
      </c>
      <c r="B91" s="505" t="s">
        <v>504</v>
      </c>
      <c r="C91" s="484">
        <v>17</v>
      </c>
      <c r="D91" s="484" t="s">
        <v>121</v>
      </c>
      <c r="E91" s="484" t="s">
        <v>27</v>
      </c>
      <c r="F91" s="484" t="s">
        <v>77</v>
      </c>
      <c r="G91" s="505">
        <v>0</v>
      </c>
      <c r="H91" s="484">
        <v>2702.84</v>
      </c>
      <c r="I91" s="484">
        <v>2702.84</v>
      </c>
      <c r="J91" s="484">
        <v>0</v>
      </c>
      <c r="K91" s="607" t="s">
        <v>77</v>
      </c>
      <c r="L91" s="611">
        <v>16.27</v>
      </c>
      <c r="M91" s="590">
        <v>6.66</v>
      </c>
      <c r="N91" s="590">
        <v>39.090000000000003</v>
      </c>
      <c r="O91" s="590">
        <v>3823</v>
      </c>
      <c r="P91" s="590" t="s">
        <v>53</v>
      </c>
      <c r="Q91" s="590">
        <v>3429</v>
      </c>
      <c r="R91" s="590">
        <v>9.61</v>
      </c>
      <c r="S91" s="609" t="s">
        <v>77</v>
      </c>
      <c r="T91" s="590" t="s">
        <v>77</v>
      </c>
      <c r="U91" s="590" t="s">
        <v>77</v>
      </c>
      <c r="V91" s="590" t="s">
        <v>77</v>
      </c>
      <c r="W91" s="486">
        <v>4150</v>
      </c>
      <c r="X91" s="486" t="s">
        <v>27</v>
      </c>
      <c r="Y91" s="486">
        <v>3850</v>
      </c>
      <c r="Z91" s="590" t="s">
        <v>77</v>
      </c>
      <c r="AA91" s="482" t="s">
        <v>77</v>
      </c>
      <c r="AB91" s="249"/>
      <c r="AC91" s="295"/>
    </row>
    <row r="92" spans="1:29" s="613" customFormat="1" ht="26.25" customHeight="1" x14ac:dyDescent="0.4">
      <c r="A92" s="610">
        <v>30</v>
      </c>
      <c r="B92" s="505" t="s">
        <v>506</v>
      </c>
      <c r="C92" s="484">
        <v>22</v>
      </c>
      <c r="D92" s="484" t="s">
        <v>121</v>
      </c>
      <c r="E92" s="484" t="s">
        <v>27</v>
      </c>
      <c r="F92" s="484" t="s">
        <v>77</v>
      </c>
      <c r="G92" s="505">
        <v>0</v>
      </c>
      <c r="H92" s="484">
        <v>2043.89</v>
      </c>
      <c r="I92" s="484">
        <v>2043.89</v>
      </c>
      <c r="J92" s="484">
        <v>0</v>
      </c>
      <c r="K92" s="607" t="s">
        <v>77</v>
      </c>
      <c r="L92" s="590">
        <v>13.5</v>
      </c>
      <c r="M92" s="590">
        <v>7.2</v>
      </c>
      <c r="N92" s="590">
        <v>46.4</v>
      </c>
      <c r="O92" s="590">
        <v>3046</v>
      </c>
      <c r="P92" s="590" t="s">
        <v>61</v>
      </c>
      <c r="Q92" s="590">
        <v>2839</v>
      </c>
      <c r="R92" s="590">
        <v>6.3</v>
      </c>
      <c r="S92" s="609" t="s">
        <v>77</v>
      </c>
      <c r="T92" s="590" t="s">
        <v>77</v>
      </c>
      <c r="U92" s="590" t="s">
        <v>77</v>
      </c>
      <c r="V92" s="590" t="s">
        <v>77</v>
      </c>
      <c r="W92" s="486">
        <v>4150</v>
      </c>
      <c r="X92" s="486" t="s">
        <v>27</v>
      </c>
      <c r="Y92" s="486">
        <v>3850</v>
      </c>
      <c r="Z92" s="590" t="s">
        <v>77</v>
      </c>
      <c r="AA92" s="482" t="s">
        <v>77</v>
      </c>
      <c r="AB92" s="249"/>
      <c r="AC92" s="295"/>
    </row>
    <row r="93" spans="1:29" s="613" customFormat="1" ht="26.25" customHeight="1" x14ac:dyDescent="0.4">
      <c r="A93" s="610">
        <v>42</v>
      </c>
      <c r="B93" s="505" t="s">
        <v>510</v>
      </c>
      <c r="C93" s="484">
        <v>31</v>
      </c>
      <c r="D93" s="484" t="s">
        <v>121</v>
      </c>
      <c r="E93" s="484" t="s">
        <v>27</v>
      </c>
      <c r="F93" s="484" t="s">
        <v>77</v>
      </c>
      <c r="G93" s="505">
        <v>0</v>
      </c>
      <c r="H93" s="484">
        <v>687.77</v>
      </c>
      <c r="I93" s="484">
        <v>666.02</v>
      </c>
      <c r="J93" s="484">
        <v>0</v>
      </c>
      <c r="K93" s="607" t="s">
        <v>77</v>
      </c>
      <c r="L93" s="590">
        <v>15.48</v>
      </c>
      <c r="M93" s="590">
        <v>6.99</v>
      </c>
      <c r="N93" s="590">
        <v>34.29</v>
      </c>
      <c r="O93" s="590">
        <v>4239</v>
      </c>
      <c r="P93" s="590" t="s">
        <v>27</v>
      </c>
      <c r="Q93" s="590">
        <v>3852</v>
      </c>
      <c r="R93" s="590">
        <v>8.49</v>
      </c>
      <c r="S93" s="609" t="s">
        <v>77</v>
      </c>
      <c r="T93" s="590" t="s">
        <v>77</v>
      </c>
      <c r="U93" s="590" t="s">
        <v>77</v>
      </c>
      <c r="V93" s="590" t="s">
        <v>77</v>
      </c>
      <c r="W93" s="486">
        <v>4150</v>
      </c>
      <c r="X93" s="486" t="s">
        <v>27</v>
      </c>
      <c r="Y93" s="486">
        <v>3850</v>
      </c>
      <c r="Z93" s="590" t="s">
        <v>77</v>
      </c>
      <c r="AA93" s="482" t="s">
        <v>77</v>
      </c>
      <c r="AB93" s="249"/>
      <c r="AC93" s="295"/>
    </row>
    <row r="94" spans="1:29" s="613" customFormat="1" ht="26.25" customHeight="1" x14ac:dyDescent="0.4">
      <c r="A94" s="610">
        <v>49</v>
      </c>
      <c r="B94" s="505" t="s">
        <v>512</v>
      </c>
      <c r="C94" s="484">
        <v>36</v>
      </c>
      <c r="D94" s="484" t="s">
        <v>121</v>
      </c>
      <c r="E94" s="484" t="s">
        <v>27</v>
      </c>
      <c r="F94" s="511" t="s">
        <v>77</v>
      </c>
      <c r="G94" s="505">
        <v>0</v>
      </c>
      <c r="H94" s="484">
        <v>2018.47</v>
      </c>
      <c r="I94" s="484">
        <v>2018.47</v>
      </c>
      <c r="J94" s="484">
        <v>0</v>
      </c>
      <c r="K94" s="607" t="s">
        <v>77</v>
      </c>
      <c r="L94" s="590">
        <v>11.27</v>
      </c>
      <c r="M94" s="590">
        <v>5.63</v>
      </c>
      <c r="N94" s="590">
        <v>59.98</v>
      </c>
      <c r="O94" s="590">
        <v>2231</v>
      </c>
      <c r="P94" s="590" t="s">
        <v>96</v>
      </c>
      <c r="Q94" s="590">
        <v>2098</v>
      </c>
      <c r="R94" s="590">
        <v>5.64</v>
      </c>
      <c r="S94" s="609" t="s">
        <v>77</v>
      </c>
      <c r="T94" s="590" t="s">
        <v>77</v>
      </c>
      <c r="U94" s="590" t="s">
        <v>77</v>
      </c>
      <c r="V94" s="590" t="s">
        <v>77</v>
      </c>
      <c r="W94" s="486">
        <v>4150</v>
      </c>
      <c r="X94" s="486" t="s">
        <v>27</v>
      </c>
      <c r="Y94" s="486">
        <v>3850</v>
      </c>
      <c r="Z94" s="590" t="s">
        <v>77</v>
      </c>
      <c r="AA94" s="482" t="s">
        <v>77</v>
      </c>
      <c r="AB94" s="249"/>
      <c r="AC94" s="295"/>
    </row>
    <row r="95" spans="1:29" s="613" customFormat="1" ht="23.25" customHeight="1" x14ac:dyDescent="0.4">
      <c r="A95" s="610">
        <v>54</v>
      </c>
      <c r="B95" s="505" t="s">
        <v>513</v>
      </c>
      <c r="C95" s="484">
        <v>40</v>
      </c>
      <c r="D95" s="484" t="s">
        <v>121</v>
      </c>
      <c r="E95" s="484" t="s">
        <v>27</v>
      </c>
      <c r="F95" s="484" t="s">
        <v>77</v>
      </c>
      <c r="G95" s="505">
        <v>0</v>
      </c>
      <c r="H95" s="484">
        <v>2059.61</v>
      </c>
      <c r="I95" s="484">
        <v>2059.61</v>
      </c>
      <c r="J95" s="484">
        <v>0</v>
      </c>
      <c r="K95" s="607" t="s">
        <v>77</v>
      </c>
      <c r="L95" s="590">
        <v>15.24</v>
      </c>
      <c r="M95" s="590">
        <v>7.48</v>
      </c>
      <c r="N95" s="590">
        <v>48.29</v>
      </c>
      <c r="O95" s="590">
        <v>2966</v>
      </c>
      <c r="P95" s="590" t="s">
        <v>61</v>
      </c>
      <c r="Q95" s="590">
        <v>2717</v>
      </c>
      <c r="R95" s="590">
        <v>7.76</v>
      </c>
      <c r="S95" s="609" t="s">
        <v>77</v>
      </c>
      <c r="T95" s="590" t="s">
        <v>77</v>
      </c>
      <c r="U95" s="590" t="s">
        <v>77</v>
      </c>
      <c r="V95" s="590" t="s">
        <v>77</v>
      </c>
      <c r="W95" s="486">
        <v>4150</v>
      </c>
      <c r="X95" s="486" t="s">
        <v>27</v>
      </c>
      <c r="Y95" s="486">
        <v>3850</v>
      </c>
      <c r="Z95" s="590" t="s">
        <v>77</v>
      </c>
      <c r="AA95" s="482" t="s">
        <v>77</v>
      </c>
      <c r="AB95" s="249"/>
      <c r="AC95" s="295"/>
    </row>
    <row r="96" spans="1:29" s="613" customFormat="1" ht="23.25" customHeight="1" x14ac:dyDescent="0.4">
      <c r="A96" s="610">
        <v>57</v>
      </c>
      <c r="B96" s="505" t="s">
        <v>514</v>
      </c>
      <c r="C96" s="484">
        <v>42</v>
      </c>
      <c r="D96" s="484" t="s">
        <v>121</v>
      </c>
      <c r="E96" s="484" t="s">
        <v>27</v>
      </c>
      <c r="F96" s="484" t="s">
        <v>77</v>
      </c>
      <c r="G96" s="505">
        <v>0</v>
      </c>
      <c r="H96" s="484">
        <v>2738.14</v>
      </c>
      <c r="I96" s="484">
        <v>2738.14</v>
      </c>
      <c r="J96" s="484">
        <v>0</v>
      </c>
      <c r="K96" s="607" t="s">
        <v>77</v>
      </c>
      <c r="L96" s="590">
        <v>13.89</v>
      </c>
      <c r="M96" s="590">
        <v>6.93</v>
      </c>
      <c r="N96" s="590">
        <v>51.23</v>
      </c>
      <c r="O96" s="590">
        <v>2764</v>
      </c>
      <c r="P96" s="590" t="s">
        <v>54</v>
      </c>
      <c r="Q96" s="590">
        <v>2557</v>
      </c>
      <c r="R96" s="590">
        <v>6.96</v>
      </c>
      <c r="S96" s="609" t="s">
        <v>77</v>
      </c>
      <c r="T96" s="590" t="s">
        <v>77</v>
      </c>
      <c r="U96" s="590" t="s">
        <v>77</v>
      </c>
      <c r="V96" s="590" t="s">
        <v>77</v>
      </c>
      <c r="W96" s="486">
        <v>4150</v>
      </c>
      <c r="X96" s="486" t="s">
        <v>27</v>
      </c>
      <c r="Y96" s="486">
        <v>3850</v>
      </c>
      <c r="Z96" s="590" t="s">
        <v>77</v>
      </c>
      <c r="AA96" s="482" t="s">
        <v>77</v>
      </c>
      <c r="AB96" s="249"/>
      <c r="AC96" s="295"/>
    </row>
    <row r="97" spans="1:29" s="613" customFormat="1" ht="23.25" customHeight="1" x14ac:dyDescent="0.4">
      <c r="A97" s="610">
        <v>74</v>
      </c>
      <c r="B97" s="505" t="s">
        <v>521</v>
      </c>
      <c r="C97" s="484">
        <v>57</v>
      </c>
      <c r="D97" s="484" t="s">
        <v>121</v>
      </c>
      <c r="E97" s="484" t="s">
        <v>27</v>
      </c>
      <c r="F97" s="484">
        <v>56</v>
      </c>
      <c r="G97" s="505">
        <v>3820.72</v>
      </c>
      <c r="H97" s="494">
        <v>3820.72</v>
      </c>
      <c r="I97" s="494">
        <v>3790.52</v>
      </c>
      <c r="J97" s="484">
        <v>3790.52</v>
      </c>
      <c r="K97" s="607" t="s">
        <v>77</v>
      </c>
      <c r="L97" s="590">
        <v>12.71</v>
      </c>
      <c r="M97" s="590">
        <v>6.78</v>
      </c>
      <c r="N97" s="590">
        <v>40.950000000000003</v>
      </c>
      <c r="O97" s="590">
        <v>3614</v>
      </c>
      <c r="P97" s="590" t="s">
        <v>29</v>
      </c>
      <c r="Q97" s="590">
        <v>3384</v>
      </c>
      <c r="R97" s="590">
        <v>5.93</v>
      </c>
      <c r="S97" s="609" t="s">
        <v>77</v>
      </c>
      <c r="T97" s="590" t="s">
        <v>77</v>
      </c>
      <c r="U97" s="590" t="s">
        <v>77</v>
      </c>
      <c r="V97" s="590" t="s">
        <v>77</v>
      </c>
      <c r="W97" s="486">
        <v>4150</v>
      </c>
      <c r="X97" s="486" t="s">
        <v>27</v>
      </c>
      <c r="Y97" s="486">
        <v>3850</v>
      </c>
      <c r="Z97" s="590" t="s">
        <v>77</v>
      </c>
      <c r="AA97" s="482" t="s">
        <v>77</v>
      </c>
      <c r="AB97" s="249"/>
      <c r="AC97" s="295"/>
    </row>
    <row r="98" spans="1:29" s="613" customFormat="1" ht="20.25" customHeight="1" x14ac:dyDescent="0.4">
      <c r="A98" s="610">
        <v>81</v>
      </c>
      <c r="B98" s="505" t="s">
        <v>522</v>
      </c>
      <c r="C98" s="484">
        <v>61</v>
      </c>
      <c r="D98" s="484" t="s">
        <v>121</v>
      </c>
      <c r="E98" s="484" t="s">
        <v>27</v>
      </c>
      <c r="F98" s="484" t="s">
        <v>77</v>
      </c>
      <c r="G98" s="505">
        <v>0</v>
      </c>
      <c r="H98" s="484">
        <v>2048.6799999999998</v>
      </c>
      <c r="I98" s="484">
        <v>2048.6799999999998</v>
      </c>
      <c r="J98" s="484">
        <v>0</v>
      </c>
      <c r="K98" s="607" t="s">
        <v>77</v>
      </c>
      <c r="L98" s="590">
        <v>13.39</v>
      </c>
      <c r="M98" s="590">
        <v>7.53</v>
      </c>
      <c r="N98" s="590">
        <v>30.63</v>
      </c>
      <c r="O98" s="590">
        <v>4494</v>
      </c>
      <c r="P98" s="590" t="s">
        <v>70</v>
      </c>
      <c r="Q98" s="590">
        <v>4209</v>
      </c>
      <c r="R98" s="590">
        <v>5.86</v>
      </c>
      <c r="S98" s="609" t="s">
        <v>77</v>
      </c>
      <c r="T98" s="590" t="s">
        <v>77</v>
      </c>
      <c r="U98" s="590" t="s">
        <v>77</v>
      </c>
      <c r="V98" s="590" t="s">
        <v>77</v>
      </c>
      <c r="W98" s="486">
        <v>4150</v>
      </c>
      <c r="X98" s="486" t="s">
        <v>27</v>
      </c>
      <c r="Y98" s="486">
        <v>3850</v>
      </c>
      <c r="Z98" s="590" t="s">
        <v>77</v>
      </c>
      <c r="AA98" s="482" t="s">
        <v>77</v>
      </c>
      <c r="AB98" s="249"/>
      <c r="AC98" s="295"/>
    </row>
    <row r="99" spans="1:29" s="613" customFormat="1" ht="30" customHeight="1" x14ac:dyDescent="0.4">
      <c r="A99" s="610">
        <v>85</v>
      </c>
      <c r="B99" s="505" t="s">
        <v>523</v>
      </c>
      <c r="C99" s="484">
        <v>64</v>
      </c>
      <c r="D99" s="484" t="s">
        <v>121</v>
      </c>
      <c r="E99" s="484" t="s">
        <v>27</v>
      </c>
      <c r="F99" s="484" t="s">
        <v>77</v>
      </c>
      <c r="G99" s="505">
        <v>0</v>
      </c>
      <c r="H99" s="588">
        <v>0</v>
      </c>
      <c r="I99" s="588">
        <v>0</v>
      </c>
      <c r="J99" s="484">
        <v>0</v>
      </c>
      <c r="K99" s="607" t="s">
        <v>77</v>
      </c>
      <c r="L99" s="590">
        <v>11.17</v>
      </c>
      <c r="M99" s="590">
        <v>7.24</v>
      </c>
      <c r="N99" s="590">
        <v>28.58</v>
      </c>
      <c r="O99" s="590">
        <v>4515</v>
      </c>
      <c r="P99" s="590" t="s">
        <v>70</v>
      </c>
      <c r="Q99" s="590">
        <v>4324</v>
      </c>
      <c r="R99" s="590">
        <v>3.93</v>
      </c>
      <c r="S99" s="609" t="s">
        <v>77</v>
      </c>
      <c r="T99" s="590" t="s">
        <v>77</v>
      </c>
      <c r="U99" s="590" t="s">
        <v>77</v>
      </c>
      <c r="V99" s="590" t="s">
        <v>77</v>
      </c>
      <c r="W99" s="486">
        <v>4150</v>
      </c>
      <c r="X99" s="486" t="s">
        <v>27</v>
      </c>
      <c r="Y99" s="486">
        <v>3850</v>
      </c>
      <c r="Z99" s="590" t="s">
        <v>77</v>
      </c>
      <c r="AA99" s="482" t="s">
        <v>77</v>
      </c>
      <c r="AB99" s="249"/>
      <c r="AC99" s="295"/>
    </row>
    <row r="100" spans="1:29" s="613" customFormat="1" ht="30" customHeight="1" x14ac:dyDescent="0.4">
      <c r="A100" s="610" t="s">
        <v>77</v>
      </c>
      <c r="B100" s="505" t="s">
        <v>77</v>
      </c>
      <c r="C100" s="484" t="s">
        <v>77</v>
      </c>
      <c r="D100" s="587" t="s">
        <v>121</v>
      </c>
      <c r="E100" s="587" t="s">
        <v>27</v>
      </c>
      <c r="F100" s="484" t="s">
        <v>77</v>
      </c>
      <c r="G100" s="592">
        <v>0</v>
      </c>
      <c r="H100" s="588">
        <v>22057.42</v>
      </c>
      <c r="I100" s="588">
        <v>22005.47</v>
      </c>
      <c r="J100" s="587">
        <v>0</v>
      </c>
      <c r="K100" s="607" t="s">
        <v>77</v>
      </c>
      <c r="L100" s="608">
        <v>14.03</v>
      </c>
      <c r="M100" s="589">
        <v>6.87</v>
      </c>
      <c r="N100" s="589">
        <v>43.67</v>
      </c>
      <c r="O100" s="589">
        <v>3390</v>
      </c>
      <c r="P100" s="589" t="s">
        <v>81</v>
      </c>
      <c r="Q100" s="589">
        <v>3127</v>
      </c>
      <c r="R100" s="589">
        <v>7.16</v>
      </c>
      <c r="S100" s="609" t="s">
        <v>77</v>
      </c>
      <c r="T100" s="590" t="s">
        <v>77</v>
      </c>
      <c r="U100" s="590" t="s">
        <v>77</v>
      </c>
      <c r="V100" s="590" t="s">
        <v>77</v>
      </c>
      <c r="W100" s="493">
        <v>4150</v>
      </c>
      <c r="X100" s="493" t="s">
        <v>27</v>
      </c>
      <c r="Y100" s="493">
        <v>3850</v>
      </c>
      <c r="Z100" s="590" t="s">
        <v>77</v>
      </c>
      <c r="AA100" s="482" t="s">
        <v>77</v>
      </c>
      <c r="AB100" s="249"/>
      <c r="AC100" s="295"/>
    </row>
    <row r="101" spans="1:29" s="613" customFormat="1" ht="30" customHeight="1" x14ac:dyDescent="0.4">
      <c r="A101" s="610" t="s">
        <v>77</v>
      </c>
      <c r="B101" s="505" t="s">
        <v>77</v>
      </c>
      <c r="C101" s="484" t="s">
        <v>77</v>
      </c>
      <c r="D101" s="484" t="s">
        <v>77</v>
      </c>
      <c r="E101" s="484" t="s">
        <v>77</v>
      </c>
      <c r="F101" s="484" t="s">
        <v>77</v>
      </c>
      <c r="G101" s="505" t="s">
        <v>77</v>
      </c>
      <c r="H101" s="494" t="s">
        <v>77</v>
      </c>
      <c r="I101" s="494" t="s">
        <v>77</v>
      </c>
      <c r="J101" s="484" t="s">
        <v>77</v>
      </c>
      <c r="K101" s="607" t="s">
        <v>77</v>
      </c>
      <c r="L101" s="590" t="s">
        <v>77</v>
      </c>
      <c r="M101" s="590" t="s">
        <v>77</v>
      </c>
      <c r="N101" s="590" t="s">
        <v>77</v>
      </c>
      <c r="O101" s="590" t="s">
        <v>77</v>
      </c>
      <c r="P101" s="590" t="s">
        <v>77</v>
      </c>
      <c r="Q101" s="590" t="s">
        <v>77</v>
      </c>
      <c r="R101" s="590" t="s">
        <v>77</v>
      </c>
      <c r="S101" s="609" t="s">
        <v>77</v>
      </c>
      <c r="T101" s="590" t="s">
        <v>77</v>
      </c>
      <c r="U101" s="590" t="s">
        <v>77</v>
      </c>
      <c r="V101" s="590" t="s">
        <v>77</v>
      </c>
      <c r="W101" s="590" t="s">
        <v>77</v>
      </c>
      <c r="X101" s="590" t="s">
        <v>77</v>
      </c>
      <c r="Y101" s="590" t="s">
        <v>77</v>
      </c>
      <c r="Z101" s="590" t="s">
        <v>77</v>
      </c>
      <c r="AA101" s="482" t="s">
        <v>77</v>
      </c>
      <c r="AB101" s="249"/>
      <c r="AC101" s="295"/>
    </row>
    <row r="102" spans="1:29" s="613" customFormat="1" ht="41.25" customHeight="1" x14ac:dyDescent="0.4">
      <c r="A102" s="610" t="s">
        <v>77</v>
      </c>
      <c r="B102" s="505" t="s">
        <v>77</v>
      </c>
      <c r="C102" s="484" t="s">
        <v>77</v>
      </c>
      <c r="D102" s="484" t="s">
        <v>77</v>
      </c>
      <c r="E102" s="484" t="s">
        <v>77</v>
      </c>
      <c r="F102" s="484" t="s">
        <v>77</v>
      </c>
      <c r="G102" s="505" t="s">
        <v>77</v>
      </c>
      <c r="H102" s="494" t="s">
        <v>77</v>
      </c>
      <c r="I102" s="494" t="s">
        <v>77</v>
      </c>
      <c r="J102" s="484" t="s">
        <v>77</v>
      </c>
      <c r="K102" s="607" t="s">
        <v>77</v>
      </c>
      <c r="L102" s="590" t="s">
        <v>77</v>
      </c>
      <c r="M102" s="590" t="s">
        <v>77</v>
      </c>
      <c r="N102" s="590" t="s">
        <v>77</v>
      </c>
      <c r="O102" s="590" t="s">
        <v>77</v>
      </c>
      <c r="P102" s="590" t="s">
        <v>77</v>
      </c>
      <c r="Q102" s="590" t="s">
        <v>77</v>
      </c>
      <c r="R102" s="590" t="s">
        <v>77</v>
      </c>
      <c r="S102" s="609" t="s">
        <v>77</v>
      </c>
      <c r="T102" s="590" t="s">
        <v>77</v>
      </c>
      <c r="U102" s="590" t="s">
        <v>77</v>
      </c>
      <c r="V102" s="590" t="s">
        <v>77</v>
      </c>
      <c r="W102" s="590" t="s">
        <v>77</v>
      </c>
      <c r="X102" s="590" t="s">
        <v>77</v>
      </c>
      <c r="Y102" s="590" t="s">
        <v>77</v>
      </c>
      <c r="Z102" s="590" t="s">
        <v>77</v>
      </c>
      <c r="AA102" s="482" t="s">
        <v>77</v>
      </c>
      <c r="AB102" s="249"/>
      <c r="AC102" s="295"/>
    </row>
    <row r="103" spans="1:29" s="613" customFormat="1" ht="41.25" customHeight="1" x14ac:dyDescent="0.4">
      <c r="A103" s="610">
        <v>52</v>
      </c>
      <c r="B103" s="505" t="s">
        <v>513</v>
      </c>
      <c r="C103" s="484">
        <v>39</v>
      </c>
      <c r="D103" s="587" t="s">
        <v>350</v>
      </c>
      <c r="E103" s="587" t="s">
        <v>27</v>
      </c>
      <c r="F103" s="484">
        <v>59</v>
      </c>
      <c r="G103" s="592">
        <v>3896.69</v>
      </c>
      <c r="H103" s="588">
        <v>3896.69</v>
      </c>
      <c r="I103" s="588">
        <v>3866.31</v>
      </c>
      <c r="J103" s="587">
        <v>3866.31</v>
      </c>
      <c r="K103" s="607" t="s">
        <v>77</v>
      </c>
      <c r="L103" s="589">
        <v>14.4</v>
      </c>
      <c r="M103" s="589">
        <v>4.54</v>
      </c>
      <c r="N103" s="589">
        <v>50.55</v>
      </c>
      <c r="O103" s="589">
        <v>3309</v>
      </c>
      <c r="P103" s="589" t="s">
        <v>81</v>
      </c>
      <c r="Q103" s="589">
        <v>2967</v>
      </c>
      <c r="R103" s="589">
        <v>9.86</v>
      </c>
      <c r="S103" s="609" t="s">
        <v>77</v>
      </c>
      <c r="T103" s="590" t="s">
        <v>77</v>
      </c>
      <c r="U103" s="590" t="s">
        <v>77</v>
      </c>
      <c r="V103" s="590" t="s">
        <v>77</v>
      </c>
      <c r="W103" s="493">
        <v>4150</v>
      </c>
      <c r="X103" s="493" t="s">
        <v>27</v>
      </c>
      <c r="Y103" s="493">
        <v>3850</v>
      </c>
      <c r="Z103" s="590" t="s">
        <v>77</v>
      </c>
      <c r="AA103" s="482" t="s">
        <v>77</v>
      </c>
      <c r="AB103" s="249"/>
      <c r="AC103" s="295"/>
    </row>
    <row r="104" spans="1:29" s="613" customFormat="1" ht="40.5" customHeight="1" x14ac:dyDescent="0.4">
      <c r="A104" s="610" t="s">
        <v>77</v>
      </c>
      <c r="B104" s="505" t="s">
        <v>77</v>
      </c>
      <c r="C104" s="484" t="s">
        <v>77</v>
      </c>
      <c r="D104" s="484" t="s">
        <v>77</v>
      </c>
      <c r="E104" s="484" t="s">
        <v>77</v>
      </c>
      <c r="F104" s="484" t="s">
        <v>77</v>
      </c>
      <c r="G104" s="505" t="s">
        <v>77</v>
      </c>
      <c r="H104" s="494" t="s">
        <v>77</v>
      </c>
      <c r="I104" s="494" t="s">
        <v>77</v>
      </c>
      <c r="J104" s="484" t="s">
        <v>77</v>
      </c>
      <c r="K104" s="607" t="s">
        <v>77</v>
      </c>
      <c r="L104" s="590" t="s">
        <v>77</v>
      </c>
      <c r="M104" s="590" t="s">
        <v>77</v>
      </c>
      <c r="N104" s="590" t="s">
        <v>77</v>
      </c>
      <c r="O104" s="590" t="s">
        <v>77</v>
      </c>
      <c r="P104" s="590" t="s">
        <v>77</v>
      </c>
      <c r="Q104" s="590" t="s">
        <v>77</v>
      </c>
      <c r="R104" s="590" t="s">
        <v>77</v>
      </c>
      <c r="S104" s="609" t="s">
        <v>77</v>
      </c>
      <c r="T104" s="590" t="s">
        <v>77</v>
      </c>
      <c r="U104" s="590" t="s">
        <v>77</v>
      </c>
      <c r="V104" s="590" t="s">
        <v>77</v>
      </c>
      <c r="W104" s="590" t="s">
        <v>77</v>
      </c>
      <c r="X104" s="590" t="s">
        <v>77</v>
      </c>
      <c r="Y104" s="590" t="s">
        <v>77</v>
      </c>
      <c r="Z104" s="590" t="s">
        <v>77</v>
      </c>
      <c r="AA104" s="482" t="s">
        <v>77</v>
      </c>
      <c r="AB104" s="249"/>
      <c r="AC104" s="295"/>
    </row>
    <row r="105" spans="1:29" s="613" customFormat="1" ht="40.5" customHeight="1" x14ac:dyDescent="0.4">
      <c r="A105" s="610" t="s">
        <v>77</v>
      </c>
      <c r="B105" s="505" t="s">
        <v>77</v>
      </c>
      <c r="C105" s="484" t="s">
        <v>77</v>
      </c>
      <c r="D105" s="484" t="s">
        <v>77</v>
      </c>
      <c r="E105" s="484" t="s">
        <v>77</v>
      </c>
      <c r="F105" s="484" t="s">
        <v>77</v>
      </c>
      <c r="G105" s="505" t="s">
        <v>77</v>
      </c>
      <c r="H105" s="494" t="s">
        <v>77</v>
      </c>
      <c r="I105" s="494" t="s">
        <v>77</v>
      </c>
      <c r="J105" s="484" t="s">
        <v>77</v>
      </c>
      <c r="K105" s="607" t="s">
        <v>77</v>
      </c>
      <c r="L105" s="590" t="s">
        <v>77</v>
      </c>
      <c r="M105" s="590" t="s">
        <v>77</v>
      </c>
      <c r="N105" s="590" t="s">
        <v>77</v>
      </c>
      <c r="O105" s="590" t="s">
        <v>77</v>
      </c>
      <c r="P105" s="590" t="s">
        <v>77</v>
      </c>
      <c r="Q105" s="590" t="s">
        <v>77</v>
      </c>
      <c r="R105" s="590" t="s">
        <v>77</v>
      </c>
      <c r="S105" s="609" t="s">
        <v>77</v>
      </c>
      <c r="T105" s="590" t="s">
        <v>77</v>
      </c>
      <c r="U105" s="590" t="s">
        <v>77</v>
      </c>
      <c r="V105" s="590" t="s">
        <v>77</v>
      </c>
      <c r="W105" s="590" t="s">
        <v>77</v>
      </c>
      <c r="X105" s="590" t="s">
        <v>77</v>
      </c>
      <c r="Y105" s="590" t="s">
        <v>77</v>
      </c>
      <c r="Z105" s="590" t="s">
        <v>77</v>
      </c>
      <c r="AA105" s="482" t="s">
        <v>77</v>
      </c>
      <c r="AB105" s="249"/>
      <c r="AC105" s="295"/>
    </row>
    <row r="106" spans="1:29" s="613" customFormat="1" ht="40.5" customHeight="1" x14ac:dyDescent="0.4">
      <c r="A106" s="610">
        <v>2</v>
      </c>
      <c r="B106" s="505" t="s">
        <v>501</v>
      </c>
      <c r="C106" s="484">
        <v>1</v>
      </c>
      <c r="D106" s="484" t="s">
        <v>499</v>
      </c>
      <c r="E106" s="484" t="s">
        <v>27</v>
      </c>
      <c r="F106" s="484">
        <v>58</v>
      </c>
      <c r="G106" s="505">
        <v>3989.61</v>
      </c>
      <c r="H106" s="484">
        <v>3989.61</v>
      </c>
      <c r="I106" s="494">
        <v>3954.1</v>
      </c>
      <c r="J106" s="484">
        <v>3954.1</v>
      </c>
      <c r="K106" s="607" t="s">
        <v>77</v>
      </c>
      <c r="L106" s="590">
        <v>15.7</v>
      </c>
      <c r="M106" s="590">
        <v>4.5</v>
      </c>
      <c r="N106" s="590">
        <v>56.2</v>
      </c>
      <c r="O106" s="590">
        <v>2587</v>
      </c>
      <c r="P106" s="590" t="s">
        <v>54</v>
      </c>
      <c r="Q106" s="590">
        <v>2284</v>
      </c>
      <c r="R106" s="590">
        <v>11.2</v>
      </c>
      <c r="S106" s="609" t="s">
        <v>77</v>
      </c>
      <c r="T106" s="590" t="s">
        <v>77</v>
      </c>
      <c r="U106" s="590" t="s">
        <v>77</v>
      </c>
      <c r="V106" s="590" t="s">
        <v>77</v>
      </c>
      <c r="W106" s="486">
        <v>4150</v>
      </c>
      <c r="X106" s="486" t="s">
        <v>27</v>
      </c>
      <c r="Y106" s="486">
        <v>3850</v>
      </c>
      <c r="Z106" s="590" t="s">
        <v>77</v>
      </c>
      <c r="AA106" s="482" t="s">
        <v>77</v>
      </c>
      <c r="AB106" s="249"/>
      <c r="AC106" s="295"/>
    </row>
    <row r="107" spans="1:29" s="613" customFormat="1" ht="40.5" customHeight="1" x14ac:dyDescent="0.4">
      <c r="A107" s="610">
        <v>15</v>
      </c>
      <c r="B107" s="505" t="s">
        <v>503</v>
      </c>
      <c r="C107" s="484">
        <v>11</v>
      </c>
      <c r="D107" s="484" t="s">
        <v>499</v>
      </c>
      <c r="E107" s="484" t="s">
        <v>27</v>
      </c>
      <c r="F107" s="511">
        <v>59</v>
      </c>
      <c r="G107" s="505">
        <v>4111.53</v>
      </c>
      <c r="H107" s="494">
        <v>4111.53</v>
      </c>
      <c r="I107" s="494">
        <v>4079.44</v>
      </c>
      <c r="J107" s="484">
        <v>4079.44</v>
      </c>
      <c r="K107" s="607" t="s">
        <v>77</v>
      </c>
      <c r="L107" s="590">
        <v>14.74</v>
      </c>
      <c r="M107" s="590">
        <v>6.48</v>
      </c>
      <c r="N107" s="590">
        <v>47</v>
      </c>
      <c r="O107" s="590">
        <v>3343</v>
      </c>
      <c r="P107" s="590" t="s">
        <v>81</v>
      </c>
      <c r="Q107" s="590">
        <v>3048</v>
      </c>
      <c r="R107" s="590">
        <v>8.26</v>
      </c>
      <c r="S107" s="609" t="s">
        <v>77</v>
      </c>
      <c r="T107" s="590" t="s">
        <v>77</v>
      </c>
      <c r="U107" s="590" t="s">
        <v>77</v>
      </c>
      <c r="V107" s="590" t="s">
        <v>77</v>
      </c>
      <c r="W107" s="486">
        <v>4150</v>
      </c>
      <c r="X107" s="486" t="s">
        <v>27</v>
      </c>
      <c r="Y107" s="486">
        <v>3850</v>
      </c>
      <c r="Z107" s="590" t="s">
        <v>77</v>
      </c>
      <c r="AA107" s="482" t="s">
        <v>77</v>
      </c>
      <c r="AB107" s="249"/>
      <c r="AC107" s="295"/>
    </row>
    <row r="108" spans="1:29" s="613" customFormat="1" ht="40.5" customHeight="1" x14ac:dyDescent="0.4">
      <c r="A108" s="610">
        <v>51</v>
      </c>
      <c r="B108" s="505" t="s">
        <v>512</v>
      </c>
      <c r="C108" s="484">
        <v>38</v>
      </c>
      <c r="D108" s="484" t="s">
        <v>499</v>
      </c>
      <c r="E108" s="484" t="s">
        <v>27</v>
      </c>
      <c r="F108" s="484">
        <v>58</v>
      </c>
      <c r="G108" s="505">
        <v>3910.71</v>
      </c>
      <c r="H108" s="494">
        <v>3910.71</v>
      </c>
      <c r="I108" s="494">
        <v>3880.59</v>
      </c>
      <c r="J108" s="484">
        <v>3880.59</v>
      </c>
      <c r="K108" s="607" t="s">
        <v>77</v>
      </c>
      <c r="L108" s="590">
        <v>13.36</v>
      </c>
      <c r="M108" s="590">
        <v>4.6900000000000004</v>
      </c>
      <c r="N108" s="590">
        <v>52.96</v>
      </c>
      <c r="O108" s="590">
        <v>2847</v>
      </c>
      <c r="P108" s="590" t="s">
        <v>61</v>
      </c>
      <c r="Q108" s="590">
        <v>2588</v>
      </c>
      <c r="R108" s="590">
        <v>8.67</v>
      </c>
      <c r="S108" s="609" t="s">
        <v>77</v>
      </c>
      <c r="T108" s="590" t="s">
        <v>77</v>
      </c>
      <c r="U108" s="590" t="s">
        <v>77</v>
      </c>
      <c r="V108" s="590" t="s">
        <v>77</v>
      </c>
      <c r="W108" s="486">
        <v>4150</v>
      </c>
      <c r="X108" s="486" t="s">
        <v>27</v>
      </c>
      <c r="Y108" s="486">
        <v>3850</v>
      </c>
      <c r="Z108" s="590" t="s">
        <v>77</v>
      </c>
      <c r="AA108" s="482" t="s">
        <v>77</v>
      </c>
      <c r="AB108" s="249"/>
      <c r="AC108" s="295"/>
    </row>
    <row r="109" spans="1:29" s="613" customFormat="1" ht="40.5" customHeight="1" x14ac:dyDescent="0.4">
      <c r="A109" s="610">
        <v>55</v>
      </c>
      <c r="B109" s="505" t="s">
        <v>514</v>
      </c>
      <c r="C109" s="484">
        <v>41</v>
      </c>
      <c r="D109" s="484" t="s">
        <v>499</v>
      </c>
      <c r="E109" s="484" t="s">
        <v>27</v>
      </c>
      <c r="F109" s="484">
        <v>58</v>
      </c>
      <c r="G109" s="505">
        <v>4087.61</v>
      </c>
      <c r="H109" s="494">
        <v>4087.61</v>
      </c>
      <c r="I109" s="494">
        <v>4056.13</v>
      </c>
      <c r="J109" s="484">
        <v>4056.13</v>
      </c>
      <c r="K109" s="607" t="s">
        <v>77</v>
      </c>
      <c r="L109" s="590">
        <v>14.53</v>
      </c>
      <c r="M109" s="590">
        <v>4.26</v>
      </c>
      <c r="N109" s="590">
        <v>51.42</v>
      </c>
      <c r="O109" s="590">
        <v>3041</v>
      </c>
      <c r="P109" s="590" t="s">
        <v>61</v>
      </c>
      <c r="Q109" s="590">
        <v>2715</v>
      </c>
      <c r="R109" s="590">
        <v>10.27</v>
      </c>
      <c r="S109" s="609" t="s">
        <v>77</v>
      </c>
      <c r="T109" s="590" t="s">
        <v>77</v>
      </c>
      <c r="U109" s="590" t="s">
        <v>77</v>
      </c>
      <c r="V109" s="590" t="s">
        <v>77</v>
      </c>
      <c r="W109" s="486">
        <v>4150</v>
      </c>
      <c r="X109" s="486" t="s">
        <v>27</v>
      </c>
      <c r="Y109" s="486">
        <v>3850</v>
      </c>
      <c r="Z109" s="590" t="s">
        <v>77</v>
      </c>
      <c r="AA109" s="482" t="s">
        <v>77</v>
      </c>
      <c r="AB109" s="249"/>
      <c r="AC109" s="295"/>
    </row>
    <row r="110" spans="1:29" s="613" customFormat="1" ht="23.25" customHeight="1" x14ac:dyDescent="0.4">
      <c r="A110" s="610">
        <v>58</v>
      </c>
      <c r="B110" s="505" t="s">
        <v>515</v>
      </c>
      <c r="C110" s="484">
        <v>43</v>
      </c>
      <c r="D110" s="484" t="s">
        <v>499</v>
      </c>
      <c r="E110" s="484" t="s">
        <v>27</v>
      </c>
      <c r="F110" s="484">
        <v>59</v>
      </c>
      <c r="G110" s="505">
        <v>4142.78</v>
      </c>
      <c r="H110" s="494">
        <v>4142.78</v>
      </c>
      <c r="I110" s="494">
        <v>4110.91</v>
      </c>
      <c r="J110" s="484">
        <v>4110.91</v>
      </c>
      <c r="K110" s="607" t="s">
        <v>77</v>
      </c>
      <c r="L110" s="590">
        <v>13.42</v>
      </c>
      <c r="M110" s="590">
        <v>4.6500000000000004</v>
      </c>
      <c r="N110" s="590">
        <v>50.19</v>
      </c>
      <c r="O110" s="590">
        <v>3218</v>
      </c>
      <c r="P110" s="590" t="s">
        <v>81</v>
      </c>
      <c r="Q110" s="590">
        <v>2922</v>
      </c>
      <c r="R110" s="590">
        <v>8.77</v>
      </c>
      <c r="S110" s="609" t="s">
        <v>77</v>
      </c>
      <c r="T110" s="590" t="s">
        <v>77</v>
      </c>
      <c r="U110" s="590" t="s">
        <v>77</v>
      </c>
      <c r="V110" s="590" t="s">
        <v>77</v>
      </c>
      <c r="W110" s="486">
        <v>4150</v>
      </c>
      <c r="X110" s="486" t="s">
        <v>27</v>
      </c>
      <c r="Y110" s="486">
        <v>3850</v>
      </c>
      <c r="Z110" s="590" t="s">
        <v>77</v>
      </c>
      <c r="AA110" s="482" t="s">
        <v>77</v>
      </c>
      <c r="AB110" s="249"/>
      <c r="AC110" s="295"/>
    </row>
    <row r="111" spans="1:29" s="613" customFormat="1" ht="23.25" customHeight="1" x14ac:dyDescent="0.4">
      <c r="A111" s="610">
        <v>67</v>
      </c>
      <c r="B111" s="505" t="s">
        <v>518</v>
      </c>
      <c r="C111" s="484">
        <v>51</v>
      </c>
      <c r="D111" s="484" t="s">
        <v>499</v>
      </c>
      <c r="E111" s="484" t="s">
        <v>27</v>
      </c>
      <c r="F111" s="484">
        <v>59</v>
      </c>
      <c r="G111" s="505">
        <v>4181.3999999999996</v>
      </c>
      <c r="H111" s="494">
        <v>4181.3999999999996</v>
      </c>
      <c r="I111" s="494">
        <v>4148.29</v>
      </c>
      <c r="J111" s="484">
        <v>4148.29</v>
      </c>
      <c r="K111" s="607" t="s">
        <v>77</v>
      </c>
      <c r="L111" s="590">
        <v>13.81</v>
      </c>
      <c r="M111" s="590">
        <v>3.94</v>
      </c>
      <c r="N111" s="590">
        <v>45.39</v>
      </c>
      <c r="O111" s="590">
        <v>3606</v>
      </c>
      <c r="P111" s="590" t="s">
        <v>29</v>
      </c>
      <c r="Q111" s="590">
        <v>3235</v>
      </c>
      <c r="R111" s="590">
        <v>9.8699999999999992</v>
      </c>
      <c r="S111" s="609" t="s">
        <v>77</v>
      </c>
      <c r="T111" s="590" t="s">
        <v>77</v>
      </c>
      <c r="U111" s="590" t="s">
        <v>77</v>
      </c>
      <c r="V111" s="590" t="s">
        <v>77</v>
      </c>
      <c r="W111" s="486">
        <v>4150</v>
      </c>
      <c r="X111" s="486" t="s">
        <v>27</v>
      </c>
      <c r="Y111" s="486">
        <v>3850</v>
      </c>
      <c r="Z111" s="590" t="s">
        <v>77</v>
      </c>
      <c r="AA111" s="482" t="s">
        <v>77</v>
      </c>
      <c r="AB111" s="249"/>
      <c r="AC111" s="295"/>
    </row>
    <row r="112" spans="1:29" s="613" customFormat="1" ht="23.25" customHeight="1" x14ac:dyDescent="0.4">
      <c r="A112" s="610">
        <v>71</v>
      </c>
      <c r="B112" s="505" t="s">
        <v>519</v>
      </c>
      <c r="C112" s="484">
        <v>54</v>
      </c>
      <c r="D112" s="484" t="s">
        <v>499</v>
      </c>
      <c r="E112" s="484" t="s">
        <v>27</v>
      </c>
      <c r="F112" s="484">
        <v>59</v>
      </c>
      <c r="G112" s="484">
        <v>4140.55</v>
      </c>
      <c r="H112" s="494">
        <v>4140.55</v>
      </c>
      <c r="I112" s="494">
        <v>4107.8900000000003</v>
      </c>
      <c r="J112" s="484">
        <v>4107.8900000000003</v>
      </c>
      <c r="K112" s="607" t="s">
        <v>77</v>
      </c>
      <c r="L112" s="590">
        <v>13.69</v>
      </c>
      <c r="M112" s="590">
        <v>4.3600000000000003</v>
      </c>
      <c r="N112" s="590">
        <v>46.08</v>
      </c>
      <c r="O112" s="590">
        <v>3798</v>
      </c>
      <c r="P112" s="590" t="s">
        <v>53</v>
      </c>
      <c r="Q112" s="590">
        <v>3427</v>
      </c>
      <c r="R112" s="590">
        <v>9.33</v>
      </c>
      <c r="S112" s="609" t="s">
        <v>77</v>
      </c>
      <c r="T112" s="590" t="s">
        <v>77</v>
      </c>
      <c r="U112" s="590" t="s">
        <v>77</v>
      </c>
      <c r="V112" s="590" t="s">
        <v>77</v>
      </c>
      <c r="W112" s="486">
        <v>4150</v>
      </c>
      <c r="X112" s="486" t="s">
        <v>27</v>
      </c>
      <c r="Y112" s="486">
        <v>3850</v>
      </c>
      <c r="Z112" s="590" t="s">
        <v>77</v>
      </c>
      <c r="AA112" s="482" t="s">
        <v>77</v>
      </c>
      <c r="AB112" s="249"/>
      <c r="AC112" s="295"/>
    </row>
    <row r="113" spans="1:29" s="613" customFormat="1" ht="23.25" customHeight="1" x14ac:dyDescent="0.4">
      <c r="A113" s="610">
        <v>76</v>
      </c>
      <c r="B113" s="505" t="s">
        <v>521</v>
      </c>
      <c r="C113" s="484">
        <v>59</v>
      </c>
      <c r="D113" s="484" t="s">
        <v>499</v>
      </c>
      <c r="E113" s="484" t="s">
        <v>27</v>
      </c>
      <c r="F113" s="484">
        <v>59</v>
      </c>
      <c r="G113" s="505">
        <v>3950.38</v>
      </c>
      <c r="H113" s="494">
        <v>3950.38</v>
      </c>
      <c r="I113" s="494">
        <v>3919.59</v>
      </c>
      <c r="J113" s="484">
        <v>3919.59</v>
      </c>
      <c r="K113" s="607" t="s">
        <v>77</v>
      </c>
      <c r="L113" s="590">
        <v>12.89</v>
      </c>
      <c r="M113" s="590">
        <v>4.66</v>
      </c>
      <c r="N113" s="590">
        <v>47.95</v>
      </c>
      <c r="O113" s="590">
        <v>3714</v>
      </c>
      <c r="P113" s="590" t="s">
        <v>53</v>
      </c>
      <c r="Q113" s="590">
        <v>3393</v>
      </c>
      <c r="R113" s="590">
        <v>8.23</v>
      </c>
      <c r="S113" s="609" t="s">
        <v>77</v>
      </c>
      <c r="T113" s="590" t="s">
        <v>77</v>
      </c>
      <c r="U113" s="590" t="s">
        <v>77</v>
      </c>
      <c r="V113" s="590" t="s">
        <v>77</v>
      </c>
      <c r="W113" s="486">
        <v>4150</v>
      </c>
      <c r="X113" s="486" t="s">
        <v>27</v>
      </c>
      <c r="Y113" s="486">
        <v>3850</v>
      </c>
      <c r="Z113" s="590" t="s">
        <v>77</v>
      </c>
      <c r="AA113" s="482" t="s">
        <v>77</v>
      </c>
      <c r="AB113" s="249"/>
      <c r="AC113" s="295"/>
    </row>
    <row r="114" spans="1:29" s="613" customFormat="1" ht="23.25" customHeight="1" x14ac:dyDescent="0.4">
      <c r="A114" s="610" t="s">
        <v>77</v>
      </c>
      <c r="B114" s="505" t="s">
        <v>77</v>
      </c>
      <c r="C114" s="484" t="s">
        <v>77</v>
      </c>
      <c r="D114" s="587" t="s">
        <v>499</v>
      </c>
      <c r="E114" s="587" t="s">
        <v>27</v>
      </c>
      <c r="F114" s="484" t="s">
        <v>77</v>
      </c>
      <c r="G114" s="592">
        <v>32514.57</v>
      </c>
      <c r="H114" s="588">
        <v>32514.57</v>
      </c>
      <c r="I114" s="588">
        <v>32256.94</v>
      </c>
      <c r="J114" s="587">
        <v>32256.94</v>
      </c>
      <c r="K114" s="607" t="s">
        <v>77</v>
      </c>
      <c r="L114" s="608">
        <v>14.02</v>
      </c>
      <c r="M114" s="589">
        <v>4.6900000000000004</v>
      </c>
      <c r="N114" s="589">
        <v>49.6</v>
      </c>
      <c r="O114" s="589">
        <v>3274</v>
      </c>
      <c r="P114" s="589" t="s">
        <v>61</v>
      </c>
      <c r="Q114" s="589">
        <v>2955</v>
      </c>
      <c r="R114" s="589">
        <v>9.33</v>
      </c>
      <c r="S114" s="609" t="s">
        <v>77</v>
      </c>
      <c r="T114" s="590" t="s">
        <v>77</v>
      </c>
      <c r="U114" s="590" t="s">
        <v>77</v>
      </c>
      <c r="V114" s="590" t="s">
        <v>77</v>
      </c>
      <c r="W114" s="493">
        <v>4150</v>
      </c>
      <c r="X114" s="493" t="s">
        <v>27</v>
      </c>
      <c r="Y114" s="493">
        <v>3850</v>
      </c>
      <c r="Z114" s="590" t="s">
        <v>77</v>
      </c>
      <c r="AA114" s="482" t="s">
        <v>77</v>
      </c>
      <c r="AB114" s="249"/>
      <c r="AC114" s="295"/>
    </row>
    <row r="115" spans="1:29" s="613" customFormat="1" ht="23.25" customHeight="1" x14ac:dyDescent="0.4">
      <c r="A115" s="610" t="s">
        <v>77</v>
      </c>
      <c r="B115" s="505" t="s">
        <v>77</v>
      </c>
      <c r="C115" s="484" t="s">
        <v>77</v>
      </c>
      <c r="D115" s="484" t="s">
        <v>77</v>
      </c>
      <c r="E115" s="484" t="s">
        <v>77</v>
      </c>
      <c r="F115" s="484" t="s">
        <v>77</v>
      </c>
      <c r="G115" s="505" t="s">
        <v>77</v>
      </c>
      <c r="H115" s="494" t="s">
        <v>77</v>
      </c>
      <c r="I115" s="494" t="s">
        <v>77</v>
      </c>
      <c r="J115" s="484" t="s">
        <v>77</v>
      </c>
      <c r="K115" s="607" t="s">
        <v>77</v>
      </c>
      <c r="L115" s="590" t="s">
        <v>77</v>
      </c>
      <c r="M115" s="590" t="s">
        <v>77</v>
      </c>
      <c r="N115" s="590" t="s">
        <v>77</v>
      </c>
      <c r="O115" s="590" t="s">
        <v>77</v>
      </c>
      <c r="P115" s="590" t="s">
        <v>77</v>
      </c>
      <c r="Q115" s="590" t="s">
        <v>77</v>
      </c>
      <c r="R115" s="590" t="s">
        <v>77</v>
      </c>
      <c r="S115" s="609" t="s">
        <v>77</v>
      </c>
      <c r="T115" s="590" t="s">
        <v>77</v>
      </c>
      <c r="U115" s="590" t="s">
        <v>77</v>
      </c>
      <c r="V115" s="590" t="s">
        <v>77</v>
      </c>
      <c r="W115" s="590" t="s">
        <v>77</v>
      </c>
      <c r="X115" s="590" t="s">
        <v>77</v>
      </c>
      <c r="Y115" s="590" t="s">
        <v>77</v>
      </c>
      <c r="Z115" s="590" t="s">
        <v>77</v>
      </c>
      <c r="AA115" s="482" t="s">
        <v>77</v>
      </c>
      <c r="AB115" s="249"/>
      <c r="AC115" s="295"/>
    </row>
    <row r="116" spans="1:29" s="613" customFormat="1" ht="23.25" customHeight="1" x14ac:dyDescent="0.4">
      <c r="A116" s="610" t="s">
        <v>77</v>
      </c>
      <c r="B116" s="505" t="s">
        <v>77</v>
      </c>
      <c r="C116" s="484" t="s">
        <v>77</v>
      </c>
      <c r="D116" s="484" t="s">
        <v>77</v>
      </c>
      <c r="E116" s="484" t="s">
        <v>77</v>
      </c>
      <c r="F116" s="484" t="s">
        <v>77</v>
      </c>
      <c r="G116" s="505" t="s">
        <v>77</v>
      </c>
      <c r="H116" s="494" t="s">
        <v>77</v>
      </c>
      <c r="I116" s="494" t="s">
        <v>77</v>
      </c>
      <c r="J116" s="484" t="s">
        <v>77</v>
      </c>
      <c r="K116" s="607" t="s">
        <v>77</v>
      </c>
      <c r="L116" s="590" t="s">
        <v>77</v>
      </c>
      <c r="M116" s="590" t="s">
        <v>77</v>
      </c>
      <c r="N116" s="590" t="s">
        <v>77</v>
      </c>
      <c r="O116" s="590" t="s">
        <v>77</v>
      </c>
      <c r="P116" s="590" t="s">
        <v>77</v>
      </c>
      <c r="Q116" s="590" t="s">
        <v>77</v>
      </c>
      <c r="R116" s="590" t="s">
        <v>77</v>
      </c>
      <c r="S116" s="609" t="s">
        <v>77</v>
      </c>
      <c r="T116" s="590" t="s">
        <v>77</v>
      </c>
      <c r="U116" s="590" t="s">
        <v>77</v>
      </c>
      <c r="V116" s="590" t="s">
        <v>77</v>
      </c>
      <c r="W116" s="590" t="s">
        <v>77</v>
      </c>
      <c r="X116" s="590" t="s">
        <v>77</v>
      </c>
      <c r="Y116" s="590" t="s">
        <v>77</v>
      </c>
      <c r="Z116" s="590" t="s">
        <v>77</v>
      </c>
      <c r="AA116" s="482" t="s">
        <v>77</v>
      </c>
      <c r="AB116" s="249"/>
      <c r="AC116" s="295"/>
    </row>
    <row r="117" spans="1:29" s="613" customFormat="1" ht="23.25" customHeight="1" x14ac:dyDescent="0.4">
      <c r="A117" s="610">
        <v>83</v>
      </c>
      <c r="B117" s="505" t="s">
        <v>530</v>
      </c>
      <c r="C117" s="484">
        <v>63</v>
      </c>
      <c r="D117" s="587" t="s">
        <v>500</v>
      </c>
      <c r="E117" s="587" t="s">
        <v>27</v>
      </c>
      <c r="F117" s="484">
        <v>57</v>
      </c>
      <c r="G117" s="592">
        <v>3959.04</v>
      </c>
      <c r="H117" s="588">
        <v>3959.04</v>
      </c>
      <c r="I117" s="588">
        <v>3928.11</v>
      </c>
      <c r="J117" s="587">
        <v>3928.11</v>
      </c>
      <c r="K117" s="607" t="s">
        <v>77</v>
      </c>
      <c r="L117" s="589">
        <v>12.85</v>
      </c>
      <c r="M117" s="589">
        <v>5.89</v>
      </c>
      <c r="N117" s="589">
        <v>38.46</v>
      </c>
      <c r="O117" s="589">
        <v>3931</v>
      </c>
      <c r="P117" s="589" t="s">
        <v>53</v>
      </c>
      <c r="Q117" s="589">
        <v>3640</v>
      </c>
      <c r="R117" s="589">
        <v>6.96</v>
      </c>
      <c r="S117" s="609" t="s">
        <v>77</v>
      </c>
      <c r="T117" s="590" t="s">
        <v>77</v>
      </c>
      <c r="U117" s="590" t="s">
        <v>77</v>
      </c>
      <c r="V117" s="590" t="s">
        <v>77</v>
      </c>
      <c r="W117" s="493">
        <v>4150</v>
      </c>
      <c r="X117" s="493" t="s">
        <v>27</v>
      </c>
      <c r="Y117" s="493">
        <v>3850</v>
      </c>
      <c r="Z117" s="590" t="s">
        <v>77</v>
      </c>
      <c r="AA117" s="482" t="s">
        <v>77</v>
      </c>
      <c r="AB117" s="249"/>
      <c r="AC117" s="295"/>
    </row>
    <row r="118" spans="1:29" s="613" customFormat="1" ht="23.25" customHeight="1" x14ac:dyDescent="0.4">
      <c r="A118" s="610" t="s">
        <v>77</v>
      </c>
      <c r="B118" s="505" t="s">
        <v>77</v>
      </c>
      <c r="C118" s="484" t="s">
        <v>77</v>
      </c>
      <c r="D118" s="484" t="s">
        <v>77</v>
      </c>
      <c r="E118" s="484" t="s">
        <v>77</v>
      </c>
      <c r="F118" s="511" t="s">
        <v>77</v>
      </c>
      <c r="G118" s="505" t="s">
        <v>77</v>
      </c>
      <c r="H118" s="494" t="s">
        <v>77</v>
      </c>
      <c r="I118" s="494" t="s">
        <v>77</v>
      </c>
      <c r="J118" s="484" t="s">
        <v>77</v>
      </c>
      <c r="K118" s="607" t="s">
        <v>77</v>
      </c>
      <c r="L118" s="590" t="s">
        <v>77</v>
      </c>
      <c r="M118" s="590" t="s">
        <v>77</v>
      </c>
      <c r="N118" s="590" t="s">
        <v>77</v>
      </c>
      <c r="O118" s="590" t="s">
        <v>77</v>
      </c>
      <c r="P118" s="590" t="s">
        <v>77</v>
      </c>
      <c r="Q118" s="590" t="s">
        <v>77</v>
      </c>
      <c r="R118" s="590" t="s">
        <v>77</v>
      </c>
      <c r="S118" s="609" t="s">
        <v>77</v>
      </c>
      <c r="T118" s="590" t="s">
        <v>77</v>
      </c>
      <c r="U118" s="590" t="s">
        <v>77</v>
      </c>
      <c r="V118" s="590" t="s">
        <v>77</v>
      </c>
      <c r="W118" s="590" t="s">
        <v>77</v>
      </c>
      <c r="X118" s="590" t="s">
        <v>77</v>
      </c>
      <c r="Y118" s="590" t="s">
        <v>77</v>
      </c>
      <c r="Z118" s="590" t="s">
        <v>77</v>
      </c>
      <c r="AA118" s="482" t="s">
        <v>77</v>
      </c>
      <c r="AB118" s="249"/>
      <c r="AC118" s="295"/>
    </row>
    <row r="119" spans="1:29" s="613" customFormat="1" ht="23.25" customHeight="1" x14ac:dyDescent="0.4">
      <c r="A119" s="610" t="s">
        <v>77</v>
      </c>
      <c r="B119" s="505" t="s">
        <v>77</v>
      </c>
      <c r="C119" s="484" t="s">
        <v>77</v>
      </c>
      <c r="D119" s="484" t="s">
        <v>77</v>
      </c>
      <c r="E119" s="484" t="s">
        <v>77</v>
      </c>
      <c r="F119" s="511" t="s">
        <v>77</v>
      </c>
      <c r="G119" s="505" t="s">
        <v>77</v>
      </c>
      <c r="H119" s="494" t="s">
        <v>77</v>
      </c>
      <c r="I119" s="494" t="s">
        <v>77</v>
      </c>
      <c r="J119" s="484" t="s">
        <v>77</v>
      </c>
      <c r="K119" s="607" t="s">
        <v>77</v>
      </c>
      <c r="L119" s="590" t="s">
        <v>77</v>
      </c>
      <c r="M119" s="590" t="s">
        <v>77</v>
      </c>
      <c r="N119" s="590" t="s">
        <v>77</v>
      </c>
      <c r="O119" s="590" t="s">
        <v>77</v>
      </c>
      <c r="P119" s="590" t="s">
        <v>77</v>
      </c>
      <c r="Q119" s="590" t="s">
        <v>77</v>
      </c>
      <c r="R119" s="590" t="s">
        <v>77</v>
      </c>
      <c r="S119" s="609" t="s">
        <v>77</v>
      </c>
      <c r="T119" s="590" t="s">
        <v>77</v>
      </c>
      <c r="U119" s="590" t="s">
        <v>77</v>
      </c>
      <c r="V119" s="590" t="s">
        <v>77</v>
      </c>
      <c r="W119" s="590" t="s">
        <v>77</v>
      </c>
      <c r="X119" s="590" t="s">
        <v>77</v>
      </c>
      <c r="Y119" s="590" t="s">
        <v>77</v>
      </c>
      <c r="Z119" s="590" t="s">
        <v>77</v>
      </c>
      <c r="AA119" s="482" t="s">
        <v>77</v>
      </c>
      <c r="AB119" s="249"/>
      <c r="AC119" s="295"/>
    </row>
    <row r="120" spans="1:29" s="613" customFormat="1" ht="23.25" customHeight="1" x14ac:dyDescent="0.4">
      <c r="A120" s="610">
        <v>17</v>
      </c>
      <c r="B120" s="505" t="s">
        <v>505</v>
      </c>
      <c r="C120" s="484">
        <v>13</v>
      </c>
      <c r="D120" s="484" t="s">
        <v>536</v>
      </c>
      <c r="E120" s="484" t="s">
        <v>61</v>
      </c>
      <c r="F120" s="612">
        <v>55</v>
      </c>
      <c r="G120" s="505">
        <v>3772.79</v>
      </c>
      <c r="H120" s="494">
        <v>3772.79</v>
      </c>
      <c r="I120" s="494">
        <v>3743.73</v>
      </c>
      <c r="J120" s="484">
        <v>3743.73</v>
      </c>
      <c r="K120" s="607" t="s">
        <v>77</v>
      </c>
      <c r="L120" s="590">
        <v>13.78</v>
      </c>
      <c r="M120" s="590">
        <v>4.5199999999999996</v>
      </c>
      <c r="N120" s="590">
        <v>67.73</v>
      </c>
      <c r="O120" s="590">
        <v>1410</v>
      </c>
      <c r="P120" s="590" t="s">
        <v>537</v>
      </c>
      <c r="Q120" s="590">
        <v>1273</v>
      </c>
      <c r="R120" s="590">
        <v>9.26</v>
      </c>
      <c r="S120" s="609" t="s">
        <v>77</v>
      </c>
      <c r="T120" s="590" t="s">
        <v>77</v>
      </c>
      <c r="U120" s="590" t="s">
        <v>77</v>
      </c>
      <c r="V120" s="590" t="s">
        <v>77</v>
      </c>
      <c r="W120" s="590">
        <v>2950</v>
      </c>
      <c r="X120" s="590" t="s">
        <v>61</v>
      </c>
      <c r="Y120" s="590">
        <v>2650</v>
      </c>
      <c r="Z120" s="590" t="s">
        <v>77</v>
      </c>
      <c r="AA120" s="482" t="s">
        <v>77</v>
      </c>
      <c r="AB120" s="249"/>
      <c r="AC120" s="295"/>
    </row>
    <row r="121" spans="1:29" s="613" customFormat="1" ht="23.25" customHeight="1" x14ac:dyDescent="0.4">
      <c r="A121" s="610">
        <v>31</v>
      </c>
      <c r="B121" s="505" t="s">
        <v>506</v>
      </c>
      <c r="C121" s="484">
        <v>23</v>
      </c>
      <c r="D121" s="484" t="s">
        <v>536</v>
      </c>
      <c r="E121" s="484" t="s">
        <v>61</v>
      </c>
      <c r="F121" s="484">
        <v>57</v>
      </c>
      <c r="G121" s="505">
        <v>3870.66</v>
      </c>
      <c r="H121" s="494">
        <v>3870.66</v>
      </c>
      <c r="I121" s="494">
        <v>3840.13</v>
      </c>
      <c r="J121" s="484">
        <v>3840.13</v>
      </c>
      <c r="K121" s="607" t="s">
        <v>77</v>
      </c>
      <c r="L121" s="590">
        <v>14.1</v>
      </c>
      <c r="M121" s="590">
        <v>6.7</v>
      </c>
      <c r="N121" s="590">
        <v>45.7</v>
      </c>
      <c r="O121" s="590">
        <v>3245</v>
      </c>
      <c r="P121" s="590" t="s">
        <v>81</v>
      </c>
      <c r="Q121" s="590">
        <v>2988</v>
      </c>
      <c r="R121" s="590">
        <v>7.4</v>
      </c>
      <c r="S121" s="609" t="s">
        <v>77</v>
      </c>
      <c r="T121" s="590" t="s">
        <v>77</v>
      </c>
      <c r="U121" s="590" t="s">
        <v>77</v>
      </c>
      <c r="V121" s="590" t="s">
        <v>77</v>
      </c>
      <c r="W121" s="590">
        <v>2950</v>
      </c>
      <c r="X121" s="590" t="s">
        <v>61</v>
      </c>
      <c r="Y121" s="590">
        <v>2650</v>
      </c>
      <c r="Z121" s="590" t="s">
        <v>77</v>
      </c>
      <c r="AA121" s="482" t="s">
        <v>77</v>
      </c>
      <c r="AB121" s="249"/>
      <c r="AC121" s="295"/>
    </row>
    <row r="122" spans="1:29" s="613" customFormat="1" ht="23.25" customHeight="1" x14ac:dyDescent="0.4">
      <c r="A122" s="610" t="s">
        <v>77</v>
      </c>
      <c r="B122" s="505" t="s">
        <v>77</v>
      </c>
      <c r="C122" s="484" t="s">
        <v>77</v>
      </c>
      <c r="D122" s="587" t="s">
        <v>536</v>
      </c>
      <c r="E122" s="587" t="s">
        <v>61</v>
      </c>
      <c r="F122" s="511" t="s">
        <v>77</v>
      </c>
      <c r="G122" s="592">
        <v>7643.45</v>
      </c>
      <c r="H122" s="588">
        <v>7643.45</v>
      </c>
      <c r="I122" s="588">
        <v>7583.86</v>
      </c>
      <c r="J122" s="587">
        <v>7583.86</v>
      </c>
      <c r="K122" s="607" t="s">
        <v>77</v>
      </c>
      <c r="L122" s="608">
        <v>13.94</v>
      </c>
      <c r="M122" s="589">
        <v>5.62</v>
      </c>
      <c r="N122" s="589">
        <v>56.57</v>
      </c>
      <c r="O122" s="589">
        <v>2339</v>
      </c>
      <c r="P122" s="589" t="s">
        <v>96</v>
      </c>
      <c r="Q122" s="589">
        <v>2141</v>
      </c>
      <c r="R122" s="589">
        <v>8.32</v>
      </c>
      <c r="S122" s="609" t="s">
        <v>77</v>
      </c>
      <c r="T122" s="590" t="s">
        <v>77</v>
      </c>
      <c r="U122" s="590" t="s">
        <v>77</v>
      </c>
      <c r="V122" s="590" t="s">
        <v>77</v>
      </c>
      <c r="W122" s="589">
        <v>2950</v>
      </c>
      <c r="X122" s="589" t="s">
        <v>61</v>
      </c>
      <c r="Y122" s="589">
        <v>2650</v>
      </c>
      <c r="Z122" s="590" t="s">
        <v>77</v>
      </c>
      <c r="AA122" s="482" t="s">
        <v>77</v>
      </c>
      <c r="AB122" s="249"/>
      <c r="AC122" s="295"/>
    </row>
    <row r="123" spans="1:29" s="613" customFormat="1" ht="23.25" customHeight="1" x14ac:dyDescent="0.4">
      <c r="A123" s="610" t="s">
        <v>77</v>
      </c>
      <c r="B123" s="505" t="s">
        <v>77</v>
      </c>
      <c r="C123" s="484" t="s">
        <v>77</v>
      </c>
      <c r="D123" s="484" t="s">
        <v>77</v>
      </c>
      <c r="E123" s="484" t="s">
        <v>77</v>
      </c>
      <c r="F123" s="511" t="s">
        <v>77</v>
      </c>
      <c r="G123" s="505" t="s">
        <v>77</v>
      </c>
      <c r="H123" s="494" t="s">
        <v>77</v>
      </c>
      <c r="I123" s="494" t="s">
        <v>77</v>
      </c>
      <c r="J123" s="484" t="s">
        <v>77</v>
      </c>
      <c r="K123" s="607" t="s">
        <v>77</v>
      </c>
      <c r="L123" s="590" t="s">
        <v>77</v>
      </c>
      <c r="M123" s="590" t="s">
        <v>77</v>
      </c>
      <c r="N123" s="590" t="s">
        <v>77</v>
      </c>
      <c r="O123" s="590" t="s">
        <v>77</v>
      </c>
      <c r="P123" s="590" t="s">
        <v>77</v>
      </c>
      <c r="Q123" s="590" t="s">
        <v>77</v>
      </c>
      <c r="R123" s="590" t="s">
        <v>77</v>
      </c>
      <c r="S123" s="609" t="s">
        <v>77</v>
      </c>
      <c r="T123" s="590" t="s">
        <v>77</v>
      </c>
      <c r="U123" s="590" t="s">
        <v>77</v>
      </c>
      <c r="V123" s="590" t="s">
        <v>77</v>
      </c>
      <c r="W123" s="590" t="s">
        <v>77</v>
      </c>
      <c r="X123" s="590" t="s">
        <v>77</v>
      </c>
      <c r="Y123" s="590" t="s">
        <v>77</v>
      </c>
      <c r="Z123" s="590" t="s">
        <v>77</v>
      </c>
      <c r="AA123" s="482" t="s">
        <v>77</v>
      </c>
      <c r="AB123" s="249"/>
      <c r="AC123" s="295"/>
    </row>
    <row r="124" spans="1:29" s="613" customFormat="1" ht="23.25" customHeight="1" x14ac:dyDescent="0.4">
      <c r="A124" s="610">
        <v>6</v>
      </c>
      <c r="B124" s="505" t="s">
        <v>534</v>
      </c>
      <c r="C124" s="484">
        <v>5</v>
      </c>
      <c r="D124" s="484" t="s">
        <v>68</v>
      </c>
      <c r="E124" s="484" t="s">
        <v>69</v>
      </c>
      <c r="F124" s="511">
        <v>58</v>
      </c>
      <c r="G124" s="505">
        <v>3904.33</v>
      </c>
      <c r="H124" s="484">
        <v>2680.72</v>
      </c>
      <c r="I124" s="484">
        <v>2680.72</v>
      </c>
      <c r="J124" s="484">
        <v>3874.24</v>
      </c>
      <c r="K124" s="607" t="s">
        <v>77</v>
      </c>
      <c r="L124" s="590">
        <v>15.5</v>
      </c>
      <c r="M124" s="590">
        <v>7.9</v>
      </c>
      <c r="N124" s="590">
        <v>22.9</v>
      </c>
      <c r="O124" s="590">
        <v>5143</v>
      </c>
      <c r="P124" s="590" t="s">
        <v>125</v>
      </c>
      <c r="Q124" s="590">
        <v>4719</v>
      </c>
      <c r="R124" s="590">
        <v>7.6</v>
      </c>
      <c r="S124" s="609" t="s">
        <v>77</v>
      </c>
      <c r="T124" s="590" t="s">
        <v>77</v>
      </c>
      <c r="U124" s="590" t="s">
        <v>77</v>
      </c>
      <c r="V124" s="590" t="s">
        <v>77</v>
      </c>
      <c r="W124" s="486">
        <v>4750</v>
      </c>
      <c r="X124" s="486" t="s">
        <v>69</v>
      </c>
      <c r="Y124" s="486">
        <v>4450</v>
      </c>
      <c r="Z124" s="590" t="s">
        <v>77</v>
      </c>
      <c r="AA124" s="482" t="s">
        <v>77</v>
      </c>
      <c r="AB124" s="249"/>
      <c r="AC124" s="295"/>
    </row>
    <row r="125" spans="1:29" s="613" customFormat="1" ht="23.25" customHeight="1" x14ac:dyDescent="0.4">
      <c r="A125" s="610">
        <v>13</v>
      </c>
      <c r="B125" s="505" t="s">
        <v>503</v>
      </c>
      <c r="C125" s="484">
        <v>10</v>
      </c>
      <c r="D125" s="484" t="s">
        <v>68</v>
      </c>
      <c r="E125" s="484" t="s">
        <v>69</v>
      </c>
      <c r="F125" s="612">
        <v>59</v>
      </c>
      <c r="G125" s="505">
        <v>3943.44</v>
      </c>
      <c r="H125" s="484">
        <v>1269.02</v>
      </c>
      <c r="I125" s="484">
        <v>1238.6199999999999</v>
      </c>
      <c r="J125" s="484">
        <v>3913.04</v>
      </c>
      <c r="K125" s="607" t="s">
        <v>77</v>
      </c>
      <c r="L125" s="590">
        <v>15.09</v>
      </c>
      <c r="M125" s="590">
        <v>7.47</v>
      </c>
      <c r="N125" s="590">
        <v>31.56</v>
      </c>
      <c r="O125" s="590">
        <v>4386</v>
      </c>
      <c r="P125" s="590" t="s">
        <v>70</v>
      </c>
      <c r="Q125" s="590">
        <v>4025</v>
      </c>
      <c r="R125" s="590">
        <v>7.62</v>
      </c>
      <c r="S125" s="609" t="s">
        <v>77</v>
      </c>
      <c r="T125" s="590" t="s">
        <v>77</v>
      </c>
      <c r="U125" s="590" t="s">
        <v>77</v>
      </c>
      <c r="V125" s="590" t="s">
        <v>77</v>
      </c>
      <c r="W125" s="486">
        <v>4750</v>
      </c>
      <c r="X125" s="486" t="s">
        <v>69</v>
      </c>
      <c r="Y125" s="486">
        <v>4450</v>
      </c>
      <c r="Z125" s="590" t="s">
        <v>77</v>
      </c>
      <c r="AA125" s="482" t="s">
        <v>77</v>
      </c>
      <c r="AB125" s="249"/>
      <c r="AC125" s="295"/>
    </row>
    <row r="126" spans="1:29" s="613" customFormat="1" ht="23.25" customHeight="1" x14ac:dyDescent="0.4">
      <c r="A126" s="610">
        <v>25</v>
      </c>
      <c r="B126" s="505" t="s">
        <v>533</v>
      </c>
      <c r="C126" s="484">
        <v>19</v>
      </c>
      <c r="D126" s="484" t="s">
        <v>68</v>
      </c>
      <c r="E126" s="484" t="s">
        <v>69</v>
      </c>
      <c r="F126" s="484">
        <v>56</v>
      </c>
      <c r="G126" s="505">
        <v>3803.14</v>
      </c>
      <c r="H126" s="484">
        <v>1238.82</v>
      </c>
      <c r="I126" s="484">
        <v>1209.1099999999999</v>
      </c>
      <c r="J126" s="484">
        <v>3773.43</v>
      </c>
      <c r="K126" s="607" t="s">
        <v>77</v>
      </c>
      <c r="L126" s="590">
        <v>15.5</v>
      </c>
      <c r="M126" s="590">
        <v>6.6</v>
      </c>
      <c r="N126" s="590">
        <v>32.5</v>
      </c>
      <c r="O126" s="590">
        <v>4521</v>
      </c>
      <c r="P126" s="590" t="s">
        <v>70</v>
      </c>
      <c r="Q126" s="590">
        <v>4090</v>
      </c>
      <c r="R126" s="590">
        <v>8.9</v>
      </c>
      <c r="S126" s="609" t="s">
        <v>77</v>
      </c>
      <c r="T126" s="590" t="s">
        <v>77</v>
      </c>
      <c r="U126" s="590" t="s">
        <v>77</v>
      </c>
      <c r="V126" s="590" t="s">
        <v>77</v>
      </c>
      <c r="W126" s="486">
        <v>4750</v>
      </c>
      <c r="X126" s="486" t="s">
        <v>69</v>
      </c>
      <c r="Y126" s="486">
        <v>4450</v>
      </c>
      <c r="Z126" s="590" t="s">
        <v>77</v>
      </c>
      <c r="AA126" s="482" t="s">
        <v>77</v>
      </c>
      <c r="AB126" s="249"/>
      <c r="AC126" s="295"/>
    </row>
    <row r="127" spans="1:29" s="613" customFormat="1" ht="23.25" customHeight="1" x14ac:dyDescent="0.4">
      <c r="A127" s="610">
        <v>33</v>
      </c>
      <c r="B127" s="505" t="s">
        <v>507</v>
      </c>
      <c r="C127" s="484">
        <v>25</v>
      </c>
      <c r="D127" s="484" t="s">
        <v>68</v>
      </c>
      <c r="E127" s="484" t="s">
        <v>69</v>
      </c>
      <c r="F127" s="484">
        <v>59</v>
      </c>
      <c r="G127" s="484">
        <v>3952.74</v>
      </c>
      <c r="H127" s="484">
        <v>3153.32</v>
      </c>
      <c r="I127" s="484">
        <v>3153.32</v>
      </c>
      <c r="J127" s="484">
        <v>3921.86</v>
      </c>
      <c r="K127" s="607" t="s">
        <v>77</v>
      </c>
      <c r="L127" s="590">
        <v>13.5</v>
      </c>
      <c r="M127" s="590">
        <v>5.6</v>
      </c>
      <c r="N127" s="590">
        <v>48.4</v>
      </c>
      <c r="O127" s="590">
        <v>3144</v>
      </c>
      <c r="P127" s="590" t="s">
        <v>81</v>
      </c>
      <c r="Q127" s="590">
        <v>2881</v>
      </c>
      <c r="R127" s="590">
        <v>7.9</v>
      </c>
      <c r="S127" s="609" t="s">
        <v>77</v>
      </c>
      <c r="T127" s="590" t="s">
        <v>77</v>
      </c>
      <c r="U127" s="590" t="s">
        <v>77</v>
      </c>
      <c r="V127" s="590" t="s">
        <v>77</v>
      </c>
      <c r="W127" s="486">
        <v>4750</v>
      </c>
      <c r="X127" s="486" t="s">
        <v>69</v>
      </c>
      <c r="Y127" s="486">
        <v>4450</v>
      </c>
      <c r="Z127" s="590" t="s">
        <v>77</v>
      </c>
      <c r="AA127" s="482" t="s">
        <v>77</v>
      </c>
      <c r="AB127" s="249"/>
      <c r="AC127" s="295"/>
    </row>
    <row r="128" spans="1:29" s="613" customFormat="1" ht="23.25" customHeight="1" x14ac:dyDescent="0.4">
      <c r="A128" s="610">
        <v>37</v>
      </c>
      <c r="B128" s="505" t="s">
        <v>509</v>
      </c>
      <c r="C128" s="484">
        <v>28</v>
      </c>
      <c r="D128" s="484" t="s">
        <v>68</v>
      </c>
      <c r="E128" s="484" t="s">
        <v>69</v>
      </c>
      <c r="F128" s="484">
        <v>57</v>
      </c>
      <c r="G128" s="484">
        <v>3847.3</v>
      </c>
      <c r="H128" s="484">
        <v>1969.81</v>
      </c>
      <c r="I128" s="484">
        <v>1969.81</v>
      </c>
      <c r="J128" s="484">
        <v>3816.91</v>
      </c>
      <c r="K128" s="607" t="s">
        <v>77</v>
      </c>
      <c r="L128" s="590">
        <v>15.4</v>
      </c>
      <c r="M128" s="590">
        <v>7.3</v>
      </c>
      <c r="N128" s="590">
        <v>31.1</v>
      </c>
      <c r="O128" s="590">
        <v>4561</v>
      </c>
      <c r="P128" s="590" t="s">
        <v>70</v>
      </c>
      <c r="Q128" s="590">
        <v>4162</v>
      </c>
      <c r="R128" s="590">
        <v>8.1</v>
      </c>
      <c r="S128" s="609" t="s">
        <v>77</v>
      </c>
      <c r="T128" s="590" t="s">
        <v>77</v>
      </c>
      <c r="U128" s="590" t="s">
        <v>77</v>
      </c>
      <c r="V128" s="590" t="s">
        <v>77</v>
      </c>
      <c r="W128" s="486">
        <v>4750</v>
      </c>
      <c r="X128" s="486" t="s">
        <v>69</v>
      </c>
      <c r="Y128" s="486">
        <v>4450</v>
      </c>
      <c r="Z128" s="590" t="s">
        <v>77</v>
      </c>
      <c r="AA128" s="482" t="s">
        <v>77</v>
      </c>
      <c r="AB128" s="249"/>
      <c r="AC128" s="295"/>
    </row>
    <row r="129" spans="1:29" s="613" customFormat="1" ht="23.25" customHeight="1" x14ac:dyDescent="0.4">
      <c r="A129" s="610">
        <v>45</v>
      </c>
      <c r="B129" s="505" t="s">
        <v>510</v>
      </c>
      <c r="C129" s="484">
        <v>34</v>
      </c>
      <c r="D129" s="484" t="s">
        <v>68</v>
      </c>
      <c r="E129" s="484" t="s">
        <v>69</v>
      </c>
      <c r="F129" s="511">
        <v>57</v>
      </c>
      <c r="G129" s="484">
        <v>3874.37</v>
      </c>
      <c r="H129" s="484">
        <v>2721.83</v>
      </c>
      <c r="I129" s="484">
        <v>2721.83</v>
      </c>
      <c r="J129" s="484">
        <v>3844.18</v>
      </c>
      <c r="K129" s="607" t="s">
        <v>77</v>
      </c>
      <c r="L129" s="590">
        <v>14.4</v>
      </c>
      <c r="M129" s="590">
        <v>7.54</v>
      </c>
      <c r="N129" s="590">
        <v>38.380000000000003</v>
      </c>
      <c r="O129" s="590">
        <v>3842</v>
      </c>
      <c r="P129" s="590" t="s">
        <v>53</v>
      </c>
      <c r="Q129" s="590">
        <v>3557</v>
      </c>
      <c r="R129" s="590">
        <v>6.86</v>
      </c>
      <c r="S129" s="609" t="s">
        <v>77</v>
      </c>
      <c r="T129" s="590" t="s">
        <v>77</v>
      </c>
      <c r="U129" s="590" t="s">
        <v>77</v>
      </c>
      <c r="V129" s="590" t="s">
        <v>77</v>
      </c>
      <c r="W129" s="486">
        <v>4750</v>
      </c>
      <c r="X129" s="486" t="s">
        <v>69</v>
      </c>
      <c r="Y129" s="486">
        <v>4450</v>
      </c>
      <c r="Z129" s="590" t="s">
        <v>77</v>
      </c>
      <c r="AA129" s="482" t="s">
        <v>77</v>
      </c>
      <c r="AB129" s="249"/>
      <c r="AC129" s="295"/>
    </row>
    <row r="130" spans="1:29" s="613" customFormat="1" ht="23.25" customHeight="1" x14ac:dyDescent="0.4">
      <c r="A130" s="610">
        <v>61</v>
      </c>
      <c r="B130" s="505" t="s">
        <v>516</v>
      </c>
      <c r="C130" s="484">
        <v>46</v>
      </c>
      <c r="D130" s="484" t="s">
        <v>68</v>
      </c>
      <c r="E130" s="484" t="s">
        <v>69</v>
      </c>
      <c r="F130" s="484">
        <v>57</v>
      </c>
      <c r="G130" s="484">
        <v>3864.47</v>
      </c>
      <c r="H130" s="484">
        <v>2032</v>
      </c>
      <c r="I130" s="484">
        <v>2032</v>
      </c>
      <c r="J130" s="484">
        <v>3831.61</v>
      </c>
      <c r="K130" s="607" t="s">
        <v>77</v>
      </c>
      <c r="L130" s="590">
        <v>13.86</v>
      </c>
      <c r="M130" s="590">
        <v>7.68</v>
      </c>
      <c r="N130" s="590">
        <v>32.1</v>
      </c>
      <c r="O130" s="590">
        <v>4402</v>
      </c>
      <c r="P130" s="590" t="s">
        <v>70</v>
      </c>
      <c r="Q130" s="590">
        <v>4107</v>
      </c>
      <c r="R130" s="590">
        <v>6.18</v>
      </c>
      <c r="S130" s="609" t="s">
        <v>77</v>
      </c>
      <c r="T130" s="590" t="s">
        <v>77</v>
      </c>
      <c r="U130" s="590" t="s">
        <v>77</v>
      </c>
      <c r="V130" s="590" t="s">
        <v>77</v>
      </c>
      <c r="W130" s="486">
        <v>4750</v>
      </c>
      <c r="X130" s="486" t="s">
        <v>69</v>
      </c>
      <c r="Y130" s="486">
        <v>4450</v>
      </c>
      <c r="Z130" s="590" t="s">
        <v>77</v>
      </c>
      <c r="AA130" s="482" t="s">
        <v>77</v>
      </c>
      <c r="AB130" s="249"/>
      <c r="AC130" s="295"/>
    </row>
    <row r="131" spans="1:29" s="613" customFormat="1" ht="23.25" customHeight="1" x14ac:dyDescent="0.4">
      <c r="A131" s="610">
        <v>69</v>
      </c>
      <c r="B131" s="505" t="s">
        <v>519</v>
      </c>
      <c r="C131" s="484">
        <v>53</v>
      </c>
      <c r="D131" s="484" t="s">
        <v>68</v>
      </c>
      <c r="E131" s="484" t="s">
        <v>69</v>
      </c>
      <c r="F131" s="484">
        <v>58</v>
      </c>
      <c r="G131" s="484">
        <v>3936.43</v>
      </c>
      <c r="H131" s="484">
        <v>1966.21</v>
      </c>
      <c r="I131" s="484">
        <v>1935.48</v>
      </c>
      <c r="J131" s="484">
        <v>3905.7</v>
      </c>
      <c r="K131" s="607" t="s">
        <v>77</v>
      </c>
      <c r="L131" s="590">
        <v>13.69</v>
      </c>
      <c r="M131" s="590">
        <v>6.12</v>
      </c>
      <c r="N131" s="590">
        <v>45.05</v>
      </c>
      <c r="O131" s="590">
        <v>3704</v>
      </c>
      <c r="P131" s="590" t="s">
        <v>53</v>
      </c>
      <c r="Q131" s="590">
        <v>3405</v>
      </c>
      <c r="R131" s="590">
        <v>7.57</v>
      </c>
      <c r="S131" s="609" t="s">
        <v>77</v>
      </c>
      <c r="T131" s="590" t="s">
        <v>77</v>
      </c>
      <c r="U131" s="590" t="s">
        <v>77</v>
      </c>
      <c r="V131" s="590" t="s">
        <v>77</v>
      </c>
      <c r="W131" s="486">
        <v>4750</v>
      </c>
      <c r="X131" s="486" t="s">
        <v>69</v>
      </c>
      <c r="Y131" s="486">
        <v>4450</v>
      </c>
      <c r="Z131" s="590" t="s">
        <v>77</v>
      </c>
      <c r="AA131" s="482" t="s">
        <v>77</v>
      </c>
      <c r="AB131" s="249"/>
      <c r="AC131" s="295"/>
    </row>
    <row r="132" spans="1:29" s="613" customFormat="1" ht="23.25" hidden="1" customHeight="1" x14ac:dyDescent="0.4">
      <c r="A132" s="610">
        <v>77</v>
      </c>
      <c r="B132" s="505" t="s">
        <v>522</v>
      </c>
      <c r="C132" s="484">
        <v>60</v>
      </c>
      <c r="D132" s="484" t="s">
        <v>68</v>
      </c>
      <c r="E132" s="484" t="s">
        <v>69</v>
      </c>
      <c r="F132" s="484">
        <v>58</v>
      </c>
      <c r="G132" s="484">
        <v>3879.43</v>
      </c>
      <c r="H132" s="484">
        <v>1885.59</v>
      </c>
      <c r="I132" s="484">
        <v>1885.59</v>
      </c>
      <c r="J132" s="484">
        <v>3849.14</v>
      </c>
      <c r="K132" s="607" t="s">
        <v>77</v>
      </c>
      <c r="L132" s="590">
        <v>13.16</v>
      </c>
      <c r="M132" s="590">
        <v>6.92</v>
      </c>
      <c r="N132" s="590">
        <v>33.409999999999997</v>
      </c>
      <c r="O132" s="590">
        <v>4395</v>
      </c>
      <c r="P132" s="590" t="s">
        <v>70</v>
      </c>
      <c r="Q132" s="590">
        <v>4100</v>
      </c>
      <c r="R132" s="590">
        <v>6.24</v>
      </c>
      <c r="S132" s="609" t="s">
        <v>77</v>
      </c>
      <c r="T132" s="590" t="s">
        <v>77</v>
      </c>
      <c r="U132" s="590" t="s">
        <v>77</v>
      </c>
      <c r="V132" s="590" t="s">
        <v>77</v>
      </c>
      <c r="W132" s="486">
        <v>4750</v>
      </c>
      <c r="X132" s="486" t="s">
        <v>69</v>
      </c>
      <c r="Y132" s="486">
        <v>4450</v>
      </c>
      <c r="Z132" s="590" t="s">
        <v>77</v>
      </c>
      <c r="AA132" s="482" t="s">
        <v>77</v>
      </c>
      <c r="AB132" s="249"/>
      <c r="AC132" s="295"/>
    </row>
    <row r="133" spans="1:29" s="613" customFormat="1" ht="23.25" hidden="1" customHeight="1" x14ac:dyDescent="0.4">
      <c r="A133" s="610">
        <v>86</v>
      </c>
      <c r="B133" s="505" t="s">
        <v>523</v>
      </c>
      <c r="C133" s="484">
        <v>65</v>
      </c>
      <c r="D133" s="484" t="s">
        <v>68</v>
      </c>
      <c r="E133" s="484" t="s">
        <v>69</v>
      </c>
      <c r="F133" s="484">
        <v>58</v>
      </c>
      <c r="G133" s="484">
        <v>3979.91</v>
      </c>
      <c r="H133" s="484">
        <v>2066.29</v>
      </c>
      <c r="I133" s="484">
        <v>2066.29</v>
      </c>
      <c r="J133" s="484">
        <v>3948.46</v>
      </c>
      <c r="K133" s="607" t="s">
        <v>77</v>
      </c>
      <c r="L133" s="590">
        <v>11.75</v>
      </c>
      <c r="M133" s="590">
        <v>7.66</v>
      </c>
      <c r="N133" s="590">
        <v>24.44</v>
      </c>
      <c r="O133" s="590">
        <v>4922</v>
      </c>
      <c r="P133" s="590" t="s">
        <v>125</v>
      </c>
      <c r="Q133" s="590">
        <v>4704</v>
      </c>
      <c r="R133" s="590">
        <v>4.09</v>
      </c>
      <c r="S133" s="609" t="s">
        <v>77</v>
      </c>
      <c r="T133" s="590" t="s">
        <v>77</v>
      </c>
      <c r="U133" s="590" t="s">
        <v>77</v>
      </c>
      <c r="V133" s="590" t="s">
        <v>77</v>
      </c>
      <c r="W133" s="497">
        <v>4750</v>
      </c>
      <c r="X133" s="497" t="s">
        <v>69</v>
      </c>
      <c r="Y133" s="497">
        <v>4450</v>
      </c>
      <c r="Z133" s="590" t="s">
        <v>77</v>
      </c>
      <c r="AA133" s="482" t="s">
        <v>77</v>
      </c>
      <c r="AB133" s="249"/>
      <c r="AC133" s="295"/>
    </row>
    <row r="134" spans="1:29" s="613" customFormat="1" ht="23.25" hidden="1" customHeight="1" x14ac:dyDescent="0.4">
      <c r="A134" s="610" t="s">
        <v>77</v>
      </c>
      <c r="B134" s="505" t="s">
        <v>77</v>
      </c>
      <c r="C134" s="484" t="s">
        <v>77</v>
      </c>
      <c r="D134" s="587" t="s">
        <v>68</v>
      </c>
      <c r="E134" s="587" t="s">
        <v>69</v>
      </c>
      <c r="F134" s="484" t="s">
        <v>77</v>
      </c>
      <c r="G134" s="592">
        <v>38985.56</v>
      </c>
      <c r="H134" s="587">
        <v>20983.61</v>
      </c>
      <c r="I134" s="587">
        <v>20892.77</v>
      </c>
      <c r="J134" s="587">
        <v>38678.57</v>
      </c>
      <c r="K134" s="607" t="s">
        <v>77</v>
      </c>
      <c r="L134" s="608">
        <v>14.11</v>
      </c>
      <c r="M134" s="589">
        <v>7.05</v>
      </c>
      <c r="N134" s="589">
        <v>34.659999999999997</v>
      </c>
      <c r="O134" s="589">
        <v>4241</v>
      </c>
      <c r="P134" s="589" t="s">
        <v>27</v>
      </c>
      <c r="Q134" s="589">
        <v>3922</v>
      </c>
      <c r="R134" s="589">
        <v>7.06</v>
      </c>
      <c r="S134" s="609" t="s">
        <v>77</v>
      </c>
      <c r="T134" s="590" t="s">
        <v>77</v>
      </c>
      <c r="U134" s="590" t="s">
        <v>77</v>
      </c>
      <c r="V134" s="590" t="s">
        <v>77</v>
      </c>
      <c r="W134" s="502">
        <v>4750</v>
      </c>
      <c r="X134" s="502" t="s">
        <v>69</v>
      </c>
      <c r="Y134" s="502">
        <v>4450</v>
      </c>
      <c r="Z134" s="590" t="s">
        <v>77</v>
      </c>
      <c r="AA134" s="482" t="s">
        <v>77</v>
      </c>
      <c r="AB134" s="249"/>
      <c r="AC134" s="295"/>
    </row>
    <row r="135" spans="1:29" s="613" customFormat="1" ht="23.25" hidden="1" customHeight="1" x14ac:dyDescent="0.4">
      <c r="A135" s="610" t="s">
        <v>77</v>
      </c>
      <c r="B135" s="505" t="s">
        <v>77</v>
      </c>
      <c r="C135" s="484" t="s">
        <v>77</v>
      </c>
      <c r="D135" s="484" t="s">
        <v>77</v>
      </c>
      <c r="E135" s="484" t="s">
        <v>77</v>
      </c>
      <c r="F135" s="484" t="s">
        <v>77</v>
      </c>
      <c r="G135" s="505" t="s">
        <v>77</v>
      </c>
      <c r="H135" s="484" t="s">
        <v>77</v>
      </c>
      <c r="I135" s="484" t="s">
        <v>77</v>
      </c>
      <c r="J135" s="484" t="s">
        <v>77</v>
      </c>
      <c r="K135" s="607" t="s">
        <v>77</v>
      </c>
      <c r="L135" s="590" t="s">
        <v>77</v>
      </c>
      <c r="M135" s="590" t="s">
        <v>77</v>
      </c>
      <c r="N135" s="590" t="s">
        <v>77</v>
      </c>
      <c r="O135" s="590" t="s">
        <v>77</v>
      </c>
      <c r="P135" s="590" t="s">
        <v>77</v>
      </c>
      <c r="Q135" s="590" t="s">
        <v>77</v>
      </c>
      <c r="R135" s="590" t="s">
        <v>77</v>
      </c>
      <c r="S135" s="609" t="s">
        <v>77</v>
      </c>
      <c r="T135" s="590" t="s">
        <v>77</v>
      </c>
      <c r="U135" s="590" t="s">
        <v>77</v>
      </c>
      <c r="V135" s="590" t="s">
        <v>77</v>
      </c>
      <c r="W135" s="590" t="s">
        <v>77</v>
      </c>
      <c r="X135" s="590" t="s">
        <v>77</v>
      </c>
      <c r="Y135" s="590" t="s">
        <v>77</v>
      </c>
      <c r="Z135" s="590" t="s">
        <v>77</v>
      </c>
      <c r="AA135" s="482" t="s">
        <v>77</v>
      </c>
      <c r="AB135" s="280"/>
      <c r="AC135" s="295"/>
    </row>
    <row r="136" spans="1:29" s="613" customFormat="1" ht="23.25" customHeight="1" x14ac:dyDescent="0.4">
      <c r="A136" s="610" t="s">
        <v>77</v>
      </c>
      <c r="B136" s="505" t="s">
        <v>77</v>
      </c>
      <c r="C136" s="484" t="s">
        <v>77</v>
      </c>
      <c r="D136" s="484" t="s">
        <v>77</v>
      </c>
      <c r="E136" s="484" t="s">
        <v>77</v>
      </c>
      <c r="F136" s="484" t="s">
        <v>77</v>
      </c>
      <c r="G136" s="505" t="s">
        <v>77</v>
      </c>
      <c r="H136" s="484" t="s">
        <v>77</v>
      </c>
      <c r="I136" s="484" t="s">
        <v>77</v>
      </c>
      <c r="J136" s="484" t="s">
        <v>77</v>
      </c>
      <c r="K136" s="607" t="s">
        <v>77</v>
      </c>
      <c r="L136" s="590" t="s">
        <v>77</v>
      </c>
      <c r="M136" s="590" t="s">
        <v>77</v>
      </c>
      <c r="N136" s="590" t="s">
        <v>77</v>
      </c>
      <c r="O136" s="590" t="s">
        <v>77</v>
      </c>
      <c r="P136" s="590" t="s">
        <v>77</v>
      </c>
      <c r="Q136" s="590" t="s">
        <v>77</v>
      </c>
      <c r="R136" s="590" t="s">
        <v>77</v>
      </c>
      <c r="S136" s="609" t="s">
        <v>77</v>
      </c>
      <c r="T136" s="590" t="s">
        <v>77</v>
      </c>
      <c r="U136" s="590" t="s">
        <v>77</v>
      </c>
      <c r="V136" s="590" t="s">
        <v>77</v>
      </c>
      <c r="W136" s="590" t="s">
        <v>77</v>
      </c>
      <c r="X136" s="590" t="s">
        <v>77</v>
      </c>
      <c r="Y136" s="590" t="s">
        <v>77</v>
      </c>
      <c r="Z136" s="590" t="s">
        <v>77</v>
      </c>
      <c r="AA136" s="482" t="s">
        <v>77</v>
      </c>
      <c r="AB136" s="249"/>
      <c r="AC136" s="295"/>
    </row>
    <row r="137" spans="1:29" s="613" customFormat="1" ht="23.25" customHeight="1" x14ac:dyDescent="0.4">
      <c r="A137" s="145"/>
      <c r="B137" s="145"/>
      <c r="C137" s="145"/>
      <c r="D137" s="145"/>
      <c r="E137" s="145"/>
      <c r="F137" s="145"/>
      <c r="G137" s="145"/>
      <c r="H137" s="145"/>
      <c r="I137" s="145"/>
      <c r="J137" s="145"/>
      <c r="K137" s="89" t="s">
        <v>77</v>
      </c>
      <c r="L137" s="145"/>
      <c r="M137" s="145"/>
      <c r="N137" s="145"/>
      <c r="O137" s="145"/>
      <c r="P137" s="145"/>
      <c r="Q137" s="145"/>
      <c r="R137" s="145"/>
      <c r="S137" s="89" t="s">
        <v>77</v>
      </c>
      <c r="T137" s="145"/>
      <c r="U137" s="145"/>
      <c r="V137" s="145"/>
      <c r="W137" s="145"/>
      <c r="X137" s="145"/>
      <c r="Y137" s="145"/>
      <c r="Z137" s="145"/>
      <c r="AA137" s="89" t="s">
        <v>77</v>
      </c>
      <c r="AB137" s="249"/>
      <c r="AC137" s="295"/>
    </row>
    <row r="138" spans="1:29" ht="15" customHeight="1" x14ac:dyDescent="0.35">
      <c r="A138" s="454" t="s">
        <v>3</v>
      </c>
      <c r="B138" s="454" t="s">
        <v>4</v>
      </c>
      <c r="C138" s="454" t="s">
        <v>5</v>
      </c>
      <c r="D138" s="454" t="s">
        <v>6</v>
      </c>
      <c r="E138" s="455" t="s">
        <v>7</v>
      </c>
      <c r="F138" s="454" t="s">
        <v>8</v>
      </c>
      <c r="G138" s="456" t="s">
        <v>11</v>
      </c>
      <c r="H138" s="456"/>
      <c r="I138" s="456"/>
      <c r="J138" s="457"/>
      <c r="K138" s="458" t="s">
        <v>77</v>
      </c>
      <c r="L138" s="459" t="s">
        <v>12</v>
      </c>
      <c r="M138" s="460" t="s">
        <v>527</v>
      </c>
      <c r="N138" s="460"/>
      <c r="O138" s="460"/>
      <c r="P138" s="461"/>
      <c r="Q138" s="462" t="s">
        <v>14</v>
      </c>
      <c r="R138" s="463" t="s">
        <v>15</v>
      </c>
      <c r="S138" s="464" t="s">
        <v>77</v>
      </c>
      <c r="T138" s="459" t="s">
        <v>12</v>
      </c>
      <c r="U138" s="460" t="s">
        <v>528</v>
      </c>
      <c r="V138" s="460"/>
      <c r="W138" s="460"/>
      <c r="X138" s="461"/>
      <c r="Y138" s="462" t="s">
        <v>14</v>
      </c>
      <c r="Z138" s="463" t="s">
        <v>15</v>
      </c>
      <c r="AA138" s="89" t="s">
        <v>77</v>
      </c>
      <c r="AC138" s="1"/>
    </row>
    <row r="139" spans="1:29" ht="23.25" customHeight="1" x14ac:dyDescent="0.35">
      <c r="A139" s="465"/>
      <c r="B139" s="465"/>
      <c r="C139" s="465"/>
      <c r="D139" s="465"/>
      <c r="E139" s="466"/>
      <c r="F139" s="465"/>
      <c r="G139" s="467" t="s">
        <v>17</v>
      </c>
      <c r="H139" s="468" t="s">
        <v>18</v>
      </c>
      <c r="I139" s="469" t="s">
        <v>19</v>
      </c>
      <c r="J139" s="582" t="s">
        <v>20</v>
      </c>
      <c r="K139" s="458" t="s">
        <v>77</v>
      </c>
      <c r="L139" s="470"/>
      <c r="M139" s="602" t="s">
        <v>21</v>
      </c>
      <c r="N139" s="602" t="s">
        <v>22</v>
      </c>
      <c r="O139" s="602" t="s">
        <v>23</v>
      </c>
      <c r="P139" s="603" t="s">
        <v>24</v>
      </c>
      <c r="Q139" s="604"/>
      <c r="R139" s="474"/>
      <c r="S139" s="596" t="s">
        <v>77</v>
      </c>
      <c r="T139" s="470"/>
      <c r="U139" s="602" t="s">
        <v>21</v>
      </c>
      <c r="V139" s="602" t="s">
        <v>22</v>
      </c>
      <c r="W139" s="602" t="s">
        <v>23</v>
      </c>
      <c r="X139" s="603" t="s">
        <v>24</v>
      </c>
      <c r="Y139" s="604"/>
      <c r="Z139" s="474"/>
      <c r="AA139" s="89" t="s">
        <v>77</v>
      </c>
      <c r="AB139" s="222" t="s">
        <v>15</v>
      </c>
      <c r="AC139" s="1"/>
    </row>
    <row r="140" spans="1:29" ht="23.25" customHeight="1" x14ac:dyDescent="0.35">
      <c r="A140" s="605">
        <v>88</v>
      </c>
      <c r="B140" s="606" t="s">
        <v>529</v>
      </c>
      <c r="C140" s="477">
        <v>66</v>
      </c>
      <c r="D140" s="614" t="s">
        <v>462</v>
      </c>
      <c r="E140" s="614" t="s">
        <v>81</v>
      </c>
      <c r="F140" s="477">
        <v>59</v>
      </c>
      <c r="G140" s="477">
        <v>3940.83</v>
      </c>
      <c r="H140" s="597">
        <v>3940.83</v>
      </c>
      <c r="I140" s="597">
        <v>3910.46</v>
      </c>
      <c r="J140" s="477">
        <v>3910.46</v>
      </c>
      <c r="K140" s="607" t="s">
        <v>77</v>
      </c>
      <c r="L140" s="611">
        <v>11.43</v>
      </c>
      <c r="M140" s="590">
        <v>6.44</v>
      </c>
      <c r="N140" s="590">
        <v>39.479999999999997</v>
      </c>
      <c r="O140" s="590">
        <v>3940</v>
      </c>
      <c r="P140" s="590" t="s">
        <v>53</v>
      </c>
      <c r="Q140" s="590">
        <v>3730</v>
      </c>
      <c r="R140" s="598">
        <v>4.99</v>
      </c>
      <c r="S140" s="609" t="s">
        <v>77</v>
      </c>
      <c r="T140" s="590" t="s">
        <v>77</v>
      </c>
      <c r="U140" s="590" t="s">
        <v>77</v>
      </c>
      <c r="V140" s="590" t="s">
        <v>77</v>
      </c>
      <c r="W140" s="590">
        <v>3250</v>
      </c>
      <c r="X140" s="590" t="s">
        <v>81</v>
      </c>
      <c r="Y140" s="590">
        <v>2950</v>
      </c>
      <c r="Z140" s="598" t="s">
        <v>77</v>
      </c>
      <c r="AA140" s="482" t="s">
        <v>77</v>
      </c>
      <c r="AB140" s="237"/>
      <c r="AC140" s="1"/>
    </row>
    <row r="141" spans="1:29" s="294" customFormat="1" ht="23.25" customHeight="1" x14ac:dyDescent="0.4">
      <c r="A141" s="610">
        <v>24</v>
      </c>
      <c r="B141" s="505" t="s">
        <v>504</v>
      </c>
      <c r="C141" s="484">
        <v>18</v>
      </c>
      <c r="D141" s="615" t="s">
        <v>467</v>
      </c>
      <c r="E141" s="615" t="s">
        <v>81</v>
      </c>
      <c r="F141" s="484">
        <v>59</v>
      </c>
      <c r="G141" s="484">
        <v>3605.79</v>
      </c>
      <c r="H141" s="494">
        <v>3605.79</v>
      </c>
      <c r="I141" s="494">
        <v>3577.68</v>
      </c>
      <c r="J141" s="484">
        <v>3577.68</v>
      </c>
      <c r="K141" s="607" t="s">
        <v>77</v>
      </c>
      <c r="L141" s="611">
        <v>15.5</v>
      </c>
      <c r="M141" s="590">
        <v>4.5999999999999996</v>
      </c>
      <c r="N141" s="590">
        <v>59</v>
      </c>
      <c r="O141" s="590">
        <v>2343</v>
      </c>
      <c r="P141" s="590" t="s">
        <v>96</v>
      </c>
      <c r="Q141" s="590">
        <v>2075</v>
      </c>
      <c r="R141" s="590">
        <v>10.9</v>
      </c>
      <c r="S141" s="609" t="s">
        <v>77</v>
      </c>
      <c r="T141" s="590" t="s">
        <v>77</v>
      </c>
      <c r="U141" s="590" t="s">
        <v>77</v>
      </c>
      <c r="V141" s="590" t="s">
        <v>77</v>
      </c>
      <c r="W141" s="486">
        <v>3250</v>
      </c>
      <c r="X141" s="486" t="s">
        <v>81</v>
      </c>
      <c r="Y141" s="486">
        <v>2950</v>
      </c>
      <c r="Z141" s="590" t="s">
        <v>77</v>
      </c>
      <c r="AA141" s="482" t="s">
        <v>77</v>
      </c>
      <c r="AB141" s="249"/>
      <c r="AC141" s="295"/>
    </row>
    <row r="142" spans="1:29" s="294" customFormat="1" ht="23.25" customHeight="1" x14ac:dyDescent="0.4">
      <c r="A142" s="610" t="s">
        <v>77</v>
      </c>
      <c r="B142" s="505" t="s">
        <v>77</v>
      </c>
      <c r="C142" s="484" t="s">
        <v>77</v>
      </c>
      <c r="D142" s="484" t="s">
        <v>26</v>
      </c>
      <c r="E142" s="484" t="s">
        <v>27</v>
      </c>
      <c r="F142" s="511" t="s">
        <v>77</v>
      </c>
      <c r="G142" s="484">
        <v>31870.15</v>
      </c>
      <c r="H142" s="494">
        <v>31870.15</v>
      </c>
      <c r="I142" s="494">
        <v>31620.75</v>
      </c>
      <c r="J142" s="484">
        <v>31620.75</v>
      </c>
      <c r="K142" s="607" t="s">
        <v>77</v>
      </c>
      <c r="L142" s="611">
        <v>13.77</v>
      </c>
      <c r="M142" s="590">
        <v>6.53</v>
      </c>
      <c r="N142" s="590">
        <v>42.82</v>
      </c>
      <c r="O142" s="590">
        <v>3625</v>
      </c>
      <c r="P142" s="590" t="s">
        <v>29</v>
      </c>
      <c r="Q142" s="590">
        <v>3347</v>
      </c>
      <c r="R142" s="590">
        <v>7.24</v>
      </c>
      <c r="S142" s="609" t="s">
        <v>77</v>
      </c>
      <c r="T142" s="590" t="s">
        <v>77</v>
      </c>
      <c r="U142" s="590" t="s">
        <v>77</v>
      </c>
      <c r="V142" s="590" t="s">
        <v>77</v>
      </c>
      <c r="W142" s="486">
        <v>4150</v>
      </c>
      <c r="X142" s="486" t="s">
        <v>27</v>
      </c>
      <c r="Y142" s="486">
        <v>3850</v>
      </c>
      <c r="Z142" s="590" t="s">
        <v>77</v>
      </c>
      <c r="AA142" s="482" t="s">
        <v>77</v>
      </c>
      <c r="AB142" s="249"/>
      <c r="AC142" s="295"/>
    </row>
    <row r="143" spans="1:29" s="294" customFormat="1" ht="23.25" customHeight="1" x14ac:dyDescent="0.4">
      <c r="A143" s="610" t="s">
        <v>77</v>
      </c>
      <c r="B143" s="505" t="s">
        <v>77</v>
      </c>
      <c r="C143" s="484" t="s">
        <v>77</v>
      </c>
      <c r="D143" s="484" t="s">
        <v>531</v>
      </c>
      <c r="E143" s="484" t="s">
        <v>532</v>
      </c>
      <c r="F143" s="511" t="s">
        <v>77</v>
      </c>
      <c r="G143" s="505">
        <v>7873.22</v>
      </c>
      <c r="H143" s="494">
        <v>7873.22</v>
      </c>
      <c r="I143" s="494">
        <v>7812.19</v>
      </c>
      <c r="J143" s="484">
        <v>7812.19</v>
      </c>
      <c r="K143" s="607" t="s">
        <v>77</v>
      </c>
      <c r="L143" s="611">
        <v>13.56</v>
      </c>
      <c r="M143" s="590">
        <v>6.78</v>
      </c>
      <c r="N143" s="590">
        <v>39.380000000000003</v>
      </c>
      <c r="O143" s="590">
        <v>3892</v>
      </c>
      <c r="P143" s="590" t="s">
        <v>53</v>
      </c>
      <c r="Q143" s="590">
        <v>3614</v>
      </c>
      <c r="R143" s="590">
        <v>6.79</v>
      </c>
      <c r="S143" s="609" t="s">
        <v>77</v>
      </c>
      <c r="T143" s="590" t="s">
        <v>77</v>
      </c>
      <c r="U143" s="590" t="s">
        <v>77</v>
      </c>
      <c r="V143" s="590" t="s">
        <v>77</v>
      </c>
      <c r="W143" s="486">
        <v>3550</v>
      </c>
      <c r="X143" s="486" t="s">
        <v>29</v>
      </c>
      <c r="Y143" s="486">
        <v>3250</v>
      </c>
      <c r="Z143" s="590" t="s">
        <v>77</v>
      </c>
      <c r="AA143" s="482" t="s">
        <v>77</v>
      </c>
      <c r="AB143" s="249"/>
      <c r="AC143" s="295"/>
    </row>
    <row r="144" spans="1:29" s="294" customFormat="1" ht="23.25" customHeight="1" x14ac:dyDescent="0.4">
      <c r="A144" s="610" t="s">
        <v>77</v>
      </c>
      <c r="B144" s="505" t="s">
        <v>77</v>
      </c>
      <c r="C144" s="484" t="s">
        <v>77</v>
      </c>
      <c r="D144" s="484" t="s">
        <v>59</v>
      </c>
      <c r="E144" s="484" t="s">
        <v>27</v>
      </c>
      <c r="F144" s="511" t="s">
        <v>77</v>
      </c>
      <c r="G144" s="505">
        <v>0</v>
      </c>
      <c r="H144" s="484">
        <v>16116.12</v>
      </c>
      <c r="I144" s="484">
        <v>15960.35</v>
      </c>
      <c r="J144" s="484">
        <v>0</v>
      </c>
      <c r="K144" s="607" t="s">
        <v>77</v>
      </c>
      <c r="L144" s="611">
        <v>14.12</v>
      </c>
      <c r="M144" s="590">
        <v>7.27</v>
      </c>
      <c r="N144" s="590">
        <v>30.96</v>
      </c>
      <c r="O144" s="590">
        <v>4522</v>
      </c>
      <c r="P144" s="590" t="s">
        <v>70</v>
      </c>
      <c r="Q144" s="590">
        <v>4187</v>
      </c>
      <c r="R144" s="590">
        <v>6.86</v>
      </c>
      <c r="S144" s="609" t="s">
        <v>77</v>
      </c>
      <c r="T144" s="590" t="s">
        <v>77</v>
      </c>
      <c r="U144" s="590" t="s">
        <v>77</v>
      </c>
      <c r="V144" s="590" t="s">
        <v>77</v>
      </c>
      <c r="W144" s="486">
        <v>4150</v>
      </c>
      <c r="X144" s="486" t="s">
        <v>27</v>
      </c>
      <c r="Y144" s="486">
        <v>3850</v>
      </c>
      <c r="Z144" s="590" t="s">
        <v>77</v>
      </c>
      <c r="AA144" s="482" t="s">
        <v>77</v>
      </c>
      <c r="AB144" s="249"/>
      <c r="AC144" s="295"/>
    </row>
    <row r="145" spans="1:29" s="294" customFormat="1" ht="23.25" customHeight="1" x14ac:dyDescent="0.4">
      <c r="A145" s="610" t="s">
        <v>77</v>
      </c>
      <c r="B145" s="505" t="s">
        <v>77</v>
      </c>
      <c r="C145" s="484" t="s">
        <v>77</v>
      </c>
      <c r="D145" s="587" t="s">
        <v>74</v>
      </c>
      <c r="E145" s="587" t="s">
        <v>27</v>
      </c>
      <c r="F145" s="511" t="s">
        <v>77</v>
      </c>
      <c r="G145" s="505">
        <v>64823.33</v>
      </c>
      <c r="H145" s="494">
        <v>64823.33</v>
      </c>
      <c r="I145" s="494">
        <v>64315.89</v>
      </c>
      <c r="J145" s="484">
        <v>64315.89</v>
      </c>
      <c r="K145" s="607" t="s">
        <v>77</v>
      </c>
      <c r="L145" s="611">
        <v>13.56</v>
      </c>
      <c r="M145" s="590">
        <v>5.32</v>
      </c>
      <c r="N145" s="590">
        <v>49.59</v>
      </c>
      <c r="O145" s="590">
        <v>3158</v>
      </c>
      <c r="P145" s="590" t="s">
        <v>81</v>
      </c>
      <c r="Q145" s="590">
        <v>2884</v>
      </c>
      <c r="R145" s="590">
        <v>8.25</v>
      </c>
      <c r="S145" s="609" t="s">
        <v>77</v>
      </c>
      <c r="T145" s="590" t="s">
        <v>77</v>
      </c>
      <c r="U145" s="590" t="s">
        <v>77</v>
      </c>
      <c r="V145" s="590" t="s">
        <v>77</v>
      </c>
      <c r="W145" s="486">
        <v>4150</v>
      </c>
      <c r="X145" s="486" t="s">
        <v>27</v>
      </c>
      <c r="Y145" s="486">
        <v>3850</v>
      </c>
      <c r="Z145" s="590" t="s">
        <v>77</v>
      </c>
      <c r="AA145" s="482" t="s">
        <v>77</v>
      </c>
      <c r="AB145" s="249"/>
      <c r="AC145" s="295"/>
    </row>
    <row r="146" spans="1:29" s="294" customFormat="1" ht="23.25" customHeight="1" x14ac:dyDescent="0.4">
      <c r="A146" s="610" t="s">
        <v>77</v>
      </c>
      <c r="B146" s="505" t="s">
        <v>77</v>
      </c>
      <c r="C146" s="484" t="s">
        <v>77</v>
      </c>
      <c r="D146" s="587" t="s">
        <v>493</v>
      </c>
      <c r="E146" s="587" t="s">
        <v>27</v>
      </c>
      <c r="F146" s="511" t="s">
        <v>77</v>
      </c>
      <c r="G146" s="505">
        <v>10991.82</v>
      </c>
      <c r="H146" s="494">
        <v>10991.82</v>
      </c>
      <c r="I146" s="494">
        <v>10905.43</v>
      </c>
      <c r="J146" s="484">
        <v>10905.43</v>
      </c>
      <c r="K146" s="607" t="s">
        <v>77</v>
      </c>
      <c r="L146" s="611">
        <v>13.61</v>
      </c>
      <c r="M146" s="590">
        <v>6.27</v>
      </c>
      <c r="N146" s="590">
        <v>39.75</v>
      </c>
      <c r="O146" s="590">
        <v>3880</v>
      </c>
      <c r="P146" s="590" t="s">
        <v>53</v>
      </c>
      <c r="Q146" s="590">
        <v>3579</v>
      </c>
      <c r="R146" s="590">
        <v>7.34</v>
      </c>
      <c r="S146" s="609" t="s">
        <v>77</v>
      </c>
      <c r="T146" s="590" t="s">
        <v>77</v>
      </c>
      <c r="U146" s="590" t="s">
        <v>77</v>
      </c>
      <c r="V146" s="590" t="s">
        <v>77</v>
      </c>
      <c r="W146" s="486">
        <v>4150</v>
      </c>
      <c r="X146" s="486" t="s">
        <v>27</v>
      </c>
      <c r="Y146" s="486">
        <v>3850</v>
      </c>
      <c r="Z146" s="590" t="s">
        <v>77</v>
      </c>
      <c r="AA146" s="482" t="s">
        <v>77</v>
      </c>
      <c r="AB146" s="249"/>
      <c r="AC146" s="295"/>
    </row>
    <row r="147" spans="1:29" s="294" customFormat="1" ht="23.25" customHeight="1" x14ac:dyDescent="0.4">
      <c r="A147" s="610" t="s">
        <v>77</v>
      </c>
      <c r="B147" s="505" t="s">
        <v>77</v>
      </c>
      <c r="C147" s="484" t="s">
        <v>77</v>
      </c>
      <c r="D147" s="615" t="s">
        <v>535</v>
      </c>
      <c r="E147" s="615" t="s">
        <v>29</v>
      </c>
      <c r="F147" s="484" t="s">
        <v>77</v>
      </c>
      <c r="G147" s="505">
        <v>7712.43</v>
      </c>
      <c r="H147" s="494">
        <v>7712.43</v>
      </c>
      <c r="I147" s="494">
        <v>7652.15</v>
      </c>
      <c r="J147" s="484">
        <v>7652.15</v>
      </c>
      <c r="K147" s="607" t="s">
        <v>77</v>
      </c>
      <c r="L147" s="611">
        <v>11.4</v>
      </c>
      <c r="M147" s="590">
        <v>4.3499999999999996</v>
      </c>
      <c r="N147" s="590">
        <v>47.95</v>
      </c>
      <c r="O147" s="590">
        <v>3429</v>
      </c>
      <c r="P147" s="590" t="s">
        <v>29</v>
      </c>
      <c r="Q147" s="590">
        <v>3176</v>
      </c>
      <c r="R147" s="590">
        <v>7.05</v>
      </c>
      <c r="S147" s="609" t="s">
        <v>77</v>
      </c>
      <c r="T147" s="590" t="s">
        <v>77</v>
      </c>
      <c r="U147" s="590" t="s">
        <v>77</v>
      </c>
      <c r="V147" s="590" t="s">
        <v>77</v>
      </c>
      <c r="W147" s="486">
        <v>3550</v>
      </c>
      <c r="X147" s="486" t="s">
        <v>29</v>
      </c>
      <c r="Y147" s="486">
        <v>3250</v>
      </c>
      <c r="Z147" s="590" t="s">
        <v>77</v>
      </c>
      <c r="AA147" s="482" t="s">
        <v>77</v>
      </c>
      <c r="AB147" s="249"/>
      <c r="AC147" s="295"/>
    </row>
    <row r="148" spans="1:29" s="294" customFormat="1" ht="23.25" customHeight="1" x14ac:dyDescent="0.4">
      <c r="A148" s="610">
        <v>1</v>
      </c>
      <c r="B148" s="505" t="s">
        <v>488</v>
      </c>
      <c r="C148" s="484" t="s">
        <v>178</v>
      </c>
      <c r="D148" s="615" t="s">
        <v>290</v>
      </c>
      <c r="E148" s="615" t="s">
        <v>29</v>
      </c>
      <c r="F148" s="484">
        <v>53</v>
      </c>
      <c r="G148" s="505">
        <v>3638.52</v>
      </c>
      <c r="H148" s="484">
        <v>3638.52</v>
      </c>
      <c r="I148" s="494">
        <v>3609.76</v>
      </c>
      <c r="J148" s="484">
        <v>3609.76</v>
      </c>
      <c r="K148" s="607" t="s">
        <v>77</v>
      </c>
      <c r="L148" s="611">
        <v>15.1</v>
      </c>
      <c r="M148" s="590">
        <v>5.89</v>
      </c>
      <c r="N148" s="590">
        <v>39.51</v>
      </c>
      <c r="O148" s="590">
        <v>3844</v>
      </c>
      <c r="P148" s="590" t="s">
        <v>53</v>
      </c>
      <c r="Q148" s="590">
        <v>3468</v>
      </c>
      <c r="R148" s="590">
        <v>9.2100000000000009</v>
      </c>
      <c r="S148" s="609" t="s">
        <v>77</v>
      </c>
      <c r="T148" s="590" t="s">
        <v>77</v>
      </c>
      <c r="U148" s="590" t="s">
        <v>77</v>
      </c>
      <c r="V148" s="590" t="s">
        <v>77</v>
      </c>
      <c r="W148" s="486">
        <v>3550</v>
      </c>
      <c r="X148" s="486" t="s">
        <v>29</v>
      </c>
      <c r="Y148" s="486">
        <v>3250</v>
      </c>
      <c r="Z148" s="590" t="s">
        <v>77</v>
      </c>
      <c r="AA148" s="482" t="s">
        <v>77</v>
      </c>
      <c r="AB148" s="249"/>
      <c r="AC148" s="295"/>
    </row>
    <row r="149" spans="1:29" s="294" customFormat="1" ht="23.25" customHeight="1" x14ac:dyDescent="0.4">
      <c r="A149" s="610" t="s">
        <v>77</v>
      </c>
      <c r="B149" s="505" t="s">
        <v>77</v>
      </c>
      <c r="C149" s="484" t="s">
        <v>77</v>
      </c>
      <c r="D149" s="484" t="s">
        <v>184</v>
      </c>
      <c r="E149" s="484" t="s">
        <v>27</v>
      </c>
      <c r="F149" s="511" t="s">
        <v>77</v>
      </c>
      <c r="G149" s="505">
        <v>38129.949999999997</v>
      </c>
      <c r="H149" s="494">
        <v>21779.08</v>
      </c>
      <c r="I149" s="494">
        <v>21443.3</v>
      </c>
      <c r="J149" s="484">
        <v>37832.800000000003</v>
      </c>
      <c r="K149" s="607" t="s">
        <v>77</v>
      </c>
      <c r="L149" s="611">
        <v>14.28</v>
      </c>
      <c r="M149" s="590">
        <v>7.28</v>
      </c>
      <c r="N149" s="590">
        <v>37.590000000000003</v>
      </c>
      <c r="O149" s="590">
        <v>3939</v>
      </c>
      <c r="P149" s="590" t="s">
        <v>53</v>
      </c>
      <c r="Q149" s="590">
        <v>3650</v>
      </c>
      <c r="R149" s="590">
        <v>7</v>
      </c>
      <c r="S149" s="609" t="s">
        <v>77</v>
      </c>
      <c r="T149" s="590" t="s">
        <v>77</v>
      </c>
      <c r="U149" s="590" t="s">
        <v>77</v>
      </c>
      <c r="V149" s="590" t="s">
        <v>77</v>
      </c>
      <c r="W149" s="486">
        <v>4150</v>
      </c>
      <c r="X149" s="486" t="s">
        <v>27</v>
      </c>
      <c r="Y149" s="486">
        <v>3850</v>
      </c>
      <c r="Z149" s="590" t="s">
        <v>77</v>
      </c>
      <c r="AA149" s="482" t="s">
        <v>77</v>
      </c>
      <c r="AB149" s="249"/>
      <c r="AC149" s="295"/>
    </row>
    <row r="150" spans="1:29" s="294" customFormat="1" ht="25.5" customHeight="1" x14ac:dyDescent="0.4">
      <c r="A150" s="610" t="s">
        <v>77</v>
      </c>
      <c r="B150" s="505" t="s">
        <v>77</v>
      </c>
      <c r="C150" s="484" t="s">
        <v>77</v>
      </c>
      <c r="D150" s="484" t="s">
        <v>121</v>
      </c>
      <c r="E150" s="484" t="s">
        <v>27</v>
      </c>
      <c r="F150" s="484" t="s">
        <v>77</v>
      </c>
      <c r="G150" s="505">
        <v>0</v>
      </c>
      <c r="H150" s="494">
        <v>22057.42</v>
      </c>
      <c r="I150" s="494">
        <v>22005.47</v>
      </c>
      <c r="J150" s="484">
        <v>0</v>
      </c>
      <c r="K150" s="607" t="s">
        <v>77</v>
      </c>
      <c r="L150" s="611">
        <v>14.03</v>
      </c>
      <c r="M150" s="590">
        <v>6.87</v>
      </c>
      <c r="N150" s="590">
        <v>43.67</v>
      </c>
      <c r="O150" s="590">
        <v>3390</v>
      </c>
      <c r="P150" s="590" t="s">
        <v>81</v>
      </c>
      <c r="Q150" s="590">
        <v>3127</v>
      </c>
      <c r="R150" s="590">
        <v>7.16</v>
      </c>
      <c r="S150" s="609" t="s">
        <v>77</v>
      </c>
      <c r="T150" s="590" t="s">
        <v>77</v>
      </c>
      <c r="U150" s="590" t="s">
        <v>77</v>
      </c>
      <c r="V150" s="590" t="s">
        <v>77</v>
      </c>
      <c r="W150" s="486">
        <v>4150</v>
      </c>
      <c r="X150" s="486" t="s">
        <v>27</v>
      </c>
      <c r="Y150" s="486">
        <v>3850</v>
      </c>
      <c r="Z150" s="590" t="s">
        <v>77</v>
      </c>
      <c r="AA150" s="482" t="s">
        <v>77</v>
      </c>
      <c r="AB150" s="249"/>
      <c r="AC150" s="295"/>
    </row>
    <row r="151" spans="1:29" s="613" customFormat="1" ht="25.5" customHeight="1" x14ac:dyDescent="0.4">
      <c r="A151" s="610">
        <v>52</v>
      </c>
      <c r="B151" s="505" t="s">
        <v>513</v>
      </c>
      <c r="C151" s="484">
        <v>39</v>
      </c>
      <c r="D151" s="587" t="s">
        <v>350</v>
      </c>
      <c r="E151" s="587" t="s">
        <v>27</v>
      </c>
      <c r="F151" s="484">
        <v>59</v>
      </c>
      <c r="G151" s="505">
        <v>3896.69</v>
      </c>
      <c r="H151" s="494">
        <v>3896.69</v>
      </c>
      <c r="I151" s="494">
        <v>3866.31</v>
      </c>
      <c r="J151" s="484">
        <v>3866.31</v>
      </c>
      <c r="K151" s="607" t="s">
        <v>77</v>
      </c>
      <c r="L151" s="590">
        <v>14.4</v>
      </c>
      <c r="M151" s="590">
        <v>4.54</v>
      </c>
      <c r="N151" s="590">
        <v>50.55</v>
      </c>
      <c r="O151" s="590">
        <v>3309</v>
      </c>
      <c r="P151" s="590" t="s">
        <v>81</v>
      </c>
      <c r="Q151" s="590">
        <v>2967</v>
      </c>
      <c r="R151" s="590">
        <v>9.86</v>
      </c>
      <c r="S151" s="609" t="s">
        <v>77</v>
      </c>
      <c r="T151" s="590" t="s">
        <v>77</v>
      </c>
      <c r="U151" s="590" t="s">
        <v>77</v>
      </c>
      <c r="V151" s="590" t="s">
        <v>77</v>
      </c>
      <c r="W151" s="486">
        <v>4150</v>
      </c>
      <c r="X151" s="486" t="s">
        <v>27</v>
      </c>
      <c r="Y151" s="486">
        <v>3850</v>
      </c>
      <c r="Z151" s="590" t="s">
        <v>77</v>
      </c>
      <c r="AA151" s="482" t="s">
        <v>77</v>
      </c>
      <c r="AB151" s="249"/>
      <c r="AC151" s="295"/>
    </row>
    <row r="152" spans="1:29" s="613" customFormat="1" ht="15" customHeight="1" x14ac:dyDescent="0.4">
      <c r="A152" s="610" t="s">
        <v>77</v>
      </c>
      <c r="B152" s="505" t="s">
        <v>77</v>
      </c>
      <c r="C152" s="484" t="s">
        <v>77</v>
      </c>
      <c r="D152" s="587" t="s">
        <v>499</v>
      </c>
      <c r="E152" s="587" t="s">
        <v>27</v>
      </c>
      <c r="F152" s="484" t="s">
        <v>77</v>
      </c>
      <c r="G152" s="505">
        <v>32514.57</v>
      </c>
      <c r="H152" s="494">
        <v>32514.57</v>
      </c>
      <c r="I152" s="494">
        <v>32256.94</v>
      </c>
      <c r="J152" s="484">
        <v>32256.94</v>
      </c>
      <c r="K152" s="607" t="s">
        <v>77</v>
      </c>
      <c r="L152" s="611">
        <v>14.02</v>
      </c>
      <c r="M152" s="590">
        <v>4.6900000000000004</v>
      </c>
      <c r="N152" s="590">
        <v>49.6</v>
      </c>
      <c r="O152" s="590">
        <v>3274</v>
      </c>
      <c r="P152" s="590" t="s">
        <v>61</v>
      </c>
      <c r="Q152" s="590">
        <v>2955</v>
      </c>
      <c r="R152" s="590">
        <v>9.33</v>
      </c>
      <c r="S152" s="609" t="s">
        <v>77</v>
      </c>
      <c r="T152" s="590" t="s">
        <v>77</v>
      </c>
      <c r="U152" s="590" t="s">
        <v>77</v>
      </c>
      <c r="V152" s="590" t="s">
        <v>77</v>
      </c>
      <c r="W152" s="486">
        <v>4150</v>
      </c>
      <c r="X152" s="486" t="s">
        <v>27</v>
      </c>
      <c r="Y152" s="486">
        <v>3850</v>
      </c>
      <c r="Z152" s="590" t="s">
        <v>77</v>
      </c>
      <c r="AA152" s="482" t="s">
        <v>77</v>
      </c>
      <c r="AB152" s="249"/>
      <c r="AC152" s="295"/>
    </row>
    <row r="153" spans="1:29" s="613" customFormat="1" ht="15" customHeight="1" x14ac:dyDescent="0.4">
      <c r="A153" s="610">
        <v>83</v>
      </c>
      <c r="B153" s="505" t="s">
        <v>530</v>
      </c>
      <c r="C153" s="484">
        <v>63</v>
      </c>
      <c r="D153" s="587" t="s">
        <v>500</v>
      </c>
      <c r="E153" s="587" t="s">
        <v>27</v>
      </c>
      <c r="F153" s="484">
        <v>57</v>
      </c>
      <c r="G153" s="505">
        <v>3959.04</v>
      </c>
      <c r="H153" s="494">
        <v>3959.04</v>
      </c>
      <c r="I153" s="494">
        <v>3928.11</v>
      </c>
      <c r="J153" s="484">
        <v>3928.11</v>
      </c>
      <c r="K153" s="607" t="s">
        <v>77</v>
      </c>
      <c r="L153" s="590">
        <v>12.85</v>
      </c>
      <c r="M153" s="590">
        <v>5.89</v>
      </c>
      <c r="N153" s="590">
        <v>38.46</v>
      </c>
      <c r="O153" s="590">
        <v>3931</v>
      </c>
      <c r="P153" s="590" t="s">
        <v>53</v>
      </c>
      <c r="Q153" s="590">
        <v>3640</v>
      </c>
      <c r="R153" s="590">
        <v>6.96</v>
      </c>
      <c r="S153" s="609" t="s">
        <v>77</v>
      </c>
      <c r="T153" s="590" t="s">
        <v>77</v>
      </c>
      <c r="U153" s="590" t="s">
        <v>77</v>
      </c>
      <c r="V153" s="590" t="s">
        <v>77</v>
      </c>
      <c r="W153" s="486">
        <v>4150</v>
      </c>
      <c r="X153" s="486" t="s">
        <v>27</v>
      </c>
      <c r="Y153" s="486">
        <v>3850</v>
      </c>
      <c r="Z153" s="590" t="s">
        <v>77</v>
      </c>
      <c r="AA153" s="482" t="s">
        <v>77</v>
      </c>
      <c r="AB153" s="249"/>
      <c r="AC153" s="295"/>
    </row>
    <row r="154" spans="1:29" s="613" customFormat="1" ht="23.25" customHeight="1" x14ac:dyDescent="0.4">
      <c r="A154" s="610" t="s">
        <v>77</v>
      </c>
      <c r="B154" s="505" t="s">
        <v>77</v>
      </c>
      <c r="C154" s="484" t="s">
        <v>77</v>
      </c>
      <c r="D154" s="587" t="s">
        <v>536</v>
      </c>
      <c r="E154" s="587" t="s">
        <v>61</v>
      </c>
      <c r="F154" s="511" t="s">
        <v>77</v>
      </c>
      <c r="G154" s="505">
        <v>7643.45</v>
      </c>
      <c r="H154" s="494">
        <v>7643.45</v>
      </c>
      <c r="I154" s="494">
        <v>7583.86</v>
      </c>
      <c r="J154" s="484">
        <v>7583.86</v>
      </c>
      <c r="K154" s="607" t="s">
        <v>77</v>
      </c>
      <c r="L154" s="611">
        <v>13.94</v>
      </c>
      <c r="M154" s="590">
        <v>5.62</v>
      </c>
      <c r="N154" s="590">
        <v>56.57</v>
      </c>
      <c r="O154" s="590">
        <v>2339</v>
      </c>
      <c r="P154" s="590" t="s">
        <v>96</v>
      </c>
      <c r="Q154" s="590">
        <v>2141</v>
      </c>
      <c r="R154" s="590">
        <v>8.32</v>
      </c>
      <c r="S154" s="609" t="s">
        <v>77</v>
      </c>
      <c r="T154" s="590" t="s">
        <v>77</v>
      </c>
      <c r="U154" s="590" t="s">
        <v>77</v>
      </c>
      <c r="V154" s="590" t="s">
        <v>77</v>
      </c>
      <c r="W154" s="590">
        <v>2950</v>
      </c>
      <c r="X154" s="590" t="s">
        <v>61</v>
      </c>
      <c r="Y154" s="590">
        <v>2650</v>
      </c>
      <c r="Z154" s="590" t="s">
        <v>77</v>
      </c>
      <c r="AA154" s="482" t="s">
        <v>77</v>
      </c>
      <c r="AB154" s="249"/>
      <c r="AC154" s="295"/>
    </row>
    <row r="155" spans="1:29" s="613" customFormat="1" ht="23.25" customHeight="1" x14ac:dyDescent="0.4">
      <c r="A155" s="616" t="s">
        <v>77</v>
      </c>
      <c r="B155" s="515" t="s">
        <v>77</v>
      </c>
      <c r="C155" s="511" t="s">
        <v>77</v>
      </c>
      <c r="D155" s="511" t="s">
        <v>68</v>
      </c>
      <c r="E155" s="511" t="s">
        <v>69</v>
      </c>
      <c r="F155" s="511" t="s">
        <v>77</v>
      </c>
      <c r="G155" s="515">
        <v>38985.56</v>
      </c>
      <c r="H155" s="511">
        <v>20983.61</v>
      </c>
      <c r="I155" s="511">
        <v>20892.77</v>
      </c>
      <c r="J155" s="511">
        <v>38678.57</v>
      </c>
      <c r="K155" s="607" t="s">
        <v>77</v>
      </c>
      <c r="L155" s="617">
        <v>14.11</v>
      </c>
      <c r="M155" s="618">
        <v>7.05</v>
      </c>
      <c r="N155" s="618">
        <v>34.659999999999997</v>
      </c>
      <c r="O155" s="618">
        <v>4241</v>
      </c>
      <c r="P155" s="618" t="s">
        <v>27</v>
      </c>
      <c r="Q155" s="618">
        <v>3922</v>
      </c>
      <c r="R155" s="618">
        <v>7.06</v>
      </c>
      <c r="S155" s="619" t="s">
        <v>77</v>
      </c>
      <c r="T155" s="618" t="s">
        <v>77</v>
      </c>
      <c r="U155" s="618" t="s">
        <v>77</v>
      </c>
      <c r="V155" s="618" t="s">
        <v>77</v>
      </c>
      <c r="W155" s="497">
        <v>4750</v>
      </c>
      <c r="X155" s="497" t="s">
        <v>69</v>
      </c>
      <c r="Y155" s="497">
        <v>4450</v>
      </c>
      <c r="Z155" s="618" t="s">
        <v>77</v>
      </c>
      <c r="AA155" s="482" t="s">
        <v>77</v>
      </c>
      <c r="AB155" s="249"/>
      <c r="AC155" s="295"/>
    </row>
    <row r="156" spans="1:29" s="613" customFormat="1" ht="23.25" customHeight="1" x14ac:dyDescent="0.4">
      <c r="A156" s="139" t="s">
        <v>77</v>
      </c>
      <c r="B156" s="140" t="s">
        <v>77</v>
      </c>
      <c r="C156" s="140" t="s">
        <v>77</v>
      </c>
      <c r="D156" s="140" t="s">
        <v>77</v>
      </c>
      <c r="E156" s="140" t="s">
        <v>77</v>
      </c>
      <c r="F156" s="140" t="s">
        <v>77</v>
      </c>
      <c r="G156" s="620">
        <v>259585.35</v>
      </c>
      <c r="H156" s="620">
        <v>263406.07</v>
      </c>
      <c r="I156" s="620">
        <v>261341.42</v>
      </c>
      <c r="J156" s="620">
        <v>257550.9</v>
      </c>
      <c r="K156" s="621" t="s">
        <v>77</v>
      </c>
      <c r="L156" s="620">
        <v>13.79</v>
      </c>
      <c r="M156" s="620">
        <v>6.01</v>
      </c>
      <c r="N156" s="620">
        <v>44.08</v>
      </c>
      <c r="O156" s="620">
        <v>3542</v>
      </c>
      <c r="P156" s="620" t="s">
        <v>29</v>
      </c>
      <c r="Q156" s="620">
        <v>3255</v>
      </c>
      <c r="R156" s="620">
        <v>7.78</v>
      </c>
      <c r="S156" s="621" t="s">
        <v>77</v>
      </c>
      <c r="T156" s="141" t="s">
        <v>77</v>
      </c>
      <c r="U156" s="141" t="s">
        <v>77</v>
      </c>
      <c r="V156" s="141" t="s">
        <v>77</v>
      </c>
      <c r="W156" s="620">
        <v>4093</v>
      </c>
      <c r="X156" s="620" t="s">
        <v>27</v>
      </c>
      <c r="Y156" s="620">
        <v>3793</v>
      </c>
      <c r="Z156" s="141" t="s">
        <v>77</v>
      </c>
      <c r="AA156" s="89" t="s">
        <v>77</v>
      </c>
      <c r="AB156" s="280"/>
      <c r="AC156" s="295"/>
    </row>
    <row r="157" spans="1:29" ht="18.75" customHeight="1" x14ac:dyDescent="0.25">
      <c r="A157" s="145"/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81"/>
      <c r="AC157" s="1"/>
    </row>
    <row r="158" spans="1:29" x14ac:dyDescent="0.25">
      <c r="A158" s="145"/>
      <c r="B158" s="145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</row>
    <row r="159" spans="1:29" x14ac:dyDescent="0.25">
      <c r="A159" s="145"/>
      <c r="B159" s="145"/>
      <c r="C159" s="145"/>
      <c r="D159" s="145"/>
      <c r="E159" s="145"/>
      <c r="F159" s="145"/>
      <c r="G159" s="145"/>
      <c r="H159" s="145"/>
      <c r="I159" s="145"/>
      <c r="J159" s="145"/>
      <c r="K159" s="145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</row>
    <row r="160" spans="1:29" x14ac:dyDescent="0.25">
      <c r="A160" s="145"/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</row>
    <row r="161" spans="1:27" x14ac:dyDescent="0.25">
      <c r="A161" s="145"/>
      <c r="B161" s="145"/>
      <c r="C161" s="145"/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</row>
    <row r="162" spans="1:27" x14ac:dyDescent="0.25">
      <c r="A162" s="145"/>
      <c r="B162" s="145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</row>
    <row r="163" spans="1:27" x14ac:dyDescent="0.25">
      <c r="A163" s="145"/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</row>
    <row r="164" spans="1:27" x14ac:dyDescent="0.25">
      <c r="A164" s="145"/>
      <c r="B164" s="145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</row>
  </sheetData>
  <mergeCells count="35">
    <mergeCell ref="Y138:Y139"/>
    <mergeCell ref="Z138:Z139"/>
    <mergeCell ref="AB139:AB140"/>
    <mergeCell ref="L138:L139"/>
    <mergeCell ref="M138:P138"/>
    <mergeCell ref="Q138:Q139"/>
    <mergeCell ref="R138:R139"/>
    <mergeCell ref="T138:T139"/>
    <mergeCell ref="U138:X138"/>
    <mergeCell ref="Y4:Y5"/>
    <mergeCell ref="Z4:Z5"/>
    <mergeCell ref="AB4:AB5"/>
    <mergeCell ref="A138:A139"/>
    <mergeCell ref="B138:B139"/>
    <mergeCell ref="C138:C139"/>
    <mergeCell ref="D138:D139"/>
    <mergeCell ref="E138:E139"/>
    <mergeCell ref="F138:F139"/>
    <mergeCell ref="G138:J138"/>
    <mergeCell ref="L4:L5"/>
    <mergeCell ref="M4:P4"/>
    <mergeCell ref="Q4:Q5"/>
    <mergeCell ref="R4:R5"/>
    <mergeCell ref="T4:T5"/>
    <mergeCell ref="U4:X4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April-2023</vt:lpstr>
      <vt:lpstr>May-2023</vt:lpstr>
      <vt:lpstr>June-2023</vt:lpstr>
      <vt:lpstr>July-2023</vt:lpstr>
      <vt:lpstr>Aug-2023</vt:lpstr>
      <vt:lpstr>Sep-2023</vt:lpstr>
      <vt:lpstr>Oct-2023</vt:lpstr>
      <vt:lpstr>Nov-2023</vt:lpstr>
      <vt:lpstr>Dec-2023</vt:lpstr>
      <vt:lpstr>Jan-2024</vt:lpstr>
      <vt:lpstr>Feb-2024</vt:lpstr>
      <vt:lpstr>Mar-2024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Chief Engineer - RCD</dc:creator>
  <cp:lastModifiedBy>Chief Engineer - RCD</cp:lastModifiedBy>
  <dcterms:created xsi:type="dcterms:W3CDTF">2024-12-02T12:06:47Z</dcterms:created>
  <dcterms:modified xsi:type="dcterms:W3CDTF">2024-12-03T06:09:20Z</dcterms:modified>
</cp:coreProperties>
</file>